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Rothauser\Excel\"/>
    </mc:Choice>
  </mc:AlternateContent>
  <xr:revisionPtr revIDLastSave="0" documentId="13_ncr:1_{CDA6C8A2-8598-4D59-82A5-787B0742C0B4}" xr6:coauthVersionLast="47" xr6:coauthVersionMax="47" xr10:uidLastSave="{00000000-0000-0000-0000-000000000000}"/>
  <bookViews>
    <workbookView xWindow="-28920" yWindow="-120" windowWidth="29040" windowHeight="17640" xr2:uid="{501CA364-B8E8-4D1A-8964-33EDB24C68A1}"/>
  </bookViews>
  <sheets>
    <sheet name="Macquarie transaction lis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9" i="1" l="1"/>
  <c r="S109" i="1"/>
  <c r="R109" i="1"/>
  <c r="P109" i="1"/>
  <c r="O109" i="1"/>
  <c r="N109" i="1"/>
  <c r="M109" i="1"/>
  <c r="L109" i="1"/>
  <c r="K109" i="1"/>
  <c r="H109" i="1"/>
  <c r="G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l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</calcChain>
</file>

<file path=xl/sharedStrings.xml><?xml version="1.0" encoding="utf-8"?>
<sst xmlns="http://schemas.openxmlformats.org/spreadsheetml/2006/main" count="229" uniqueCount="86">
  <si>
    <t>Transaction Date</t>
  </si>
  <si>
    <t>Description</t>
  </si>
  <si>
    <t>Product</t>
  </si>
  <si>
    <t>Category</t>
  </si>
  <si>
    <t>Subcategory</t>
  </si>
  <si>
    <t>Notes</t>
  </si>
  <si>
    <t>Debit</t>
  </si>
  <si>
    <t>Credit</t>
  </si>
  <si>
    <t>Balance</t>
  </si>
  <si>
    <t>Dividend</t>
  </si>
  <si>
    <t>Trust dist</t>
  </si>
  <si>
    <t>Interest</t>
  </si>
  <si>
    <t>Compensation</t>
  </si>
  <si>
    <t>Pension</t>
  </si>
  <si>
    <t>Accounting fee</t>
  </si>
  <si>
    <t>ASIC</t>
  </si>
  <si>
    <t>ATO</t>
  </si>
  <si>
    <t>Other</t>
  </si>
  <si>
    <t>P/P TO CBA C S ROTHAUSER</t>
  </si>
  <si>
    <t>CASH MANAGEMENT ACCOUNT</t>
  </si>
  <si>
    <t>NAB INTERIM DIV DV211/00993326</t>
  </si>
  <si>
    <t>NMFM-MWV DISTRIB T016870 MWV</t>
  </si>
  <si>
    <t>APNFM LTD CLRACC 10028703 Distribut</t>
  </si>
  <si>
    <t>IXJ PAYMENT JUL20/00801534</t>
  </si>
  <si>
    <t>IVV PAYMENT JUL20/00802925</t>
  </si>
  <si>
    <t>PLATINUM INVEST PIF 38370CPAMdis20</t>
  </si>
  <si>
    <t>CQE Distribution S00027080260</t>
  </si>
  <si>
    <t>MACQUARIE CMA INTEREST PAID</t>
  </si>
  <si>
    <t>TCL DIV/DIST AUF20/00829064</t>
  </si>
  <si>
    <t>TLS FNL DIV 001250718406</t>
  </si>
  <si>
    <t>PPT FNL DIV 001251883610</t>
  </si>
  <si>
    <t>COLES GROUP LTD FIN20/01078926</t>
  </si>
  <si>
    <t>WESFARMERS LTD FIN20/00991287</t>
  </si>
  <si>
    <t>SPARK NEW ZEALAN 001252790510</t>
  </si>
  <si>
    <t>BRAMBLES LIMITED S00027080260</t>
  </si>
  <si>
    <t>SOUTH32 DIVIDEND AF008/00955132</t>
  </si>
  <si>
    <t>NAB FINAL DIV DV212/00490643</t>
  </si>
  <si>
    <t>CHEQUE WITHDRAWAL 000035</t>
  </si>
  <si>
    <t>AST DIVIDEND MI03A/00804742</t>
  </si>
  <si>
    <t>IXJ PAYMENT JAN21/00801681</t>
  </si>
  <si>
    <t>IVV PAYMENT JAN21/00802909</t>
  </si>
  <si>
    <t>CQE DIST S00027080260</t>
  </si>
  <si>
    <t>TCL DIV/DIST AUI21/00829010</t>
  </si>
  <si>
    <t>SCG DISTRIBUTION FEB21/00839352</t>
  </si>
  <si>
    <t>GUD HOLDINGS LTD MAR21/00804496</t>
  </si>
  <si>
    <t>TAH ITM DIV 001256727485</t>
  </si>
  <si>
    <t>PTM DIVIDEND MAR21/00808472</t>
  </si>
  <si>
    <t>BHP GROUP DIV AI383/00994098</t>
  </si>
  <si>
    <t>FLETCHER BUILDIN 56047/7378</t>
  </si>
  <si>
    <t>Brambles Limited S00027080260</t>
  </si>
  <si>
    <t>SPARK NEW ZEALAN 001259681037</t>
  </si>
  <si>
    <t>IVV PAYMENT APR21/00803029</t>
  </si>
  <si>
    <t>CHEQUE WITHDRAWAL 000038</t>
  </si>
  <si>
    <t>GUD HOLDINGS LTD SEP21/00804496</t>
  </si>
  <si>
    <t>SCG DISTRIBUTION AUG21/00839352</t>
  </si>
  <si>
    <t>PTM DIVIDEND SEP21/00808777</t>
  </si>
  <si>
    <t>TAH FNL DIV 001265218063</t>
  </si>
  <si>
    <t>BHP GROUP DIV AF384/00991680</t>
  </si>
  <si>
    <t>IVV PAYMENT OCT21/00802886</t>
  </si>
  <si>
    <t>TCL PAYMENT RPA21/00821252</t>
  </si>
  <si>
    <t>NUFARM LIMITED FIN21/00804690</t>
  </si>
  <si>
    <t>AST SCHEME FEB22/00828152</t>
  </si>
  <si>
    <t>WESFARMERS LTD INT21/00987245</t>
  </si>
  <si>
    <t>COLES GROUP LTD INT21/01061025</t>
  </si>
  <si>
    <t>PPT DIV 001276152180</t>
  </si>
  <si>
    <t>TLS ITM DIV 001274919121</t>
  </si>
  <si>
    <t>ATO ATO003000016189917</t>
  </si>
  <si>
    <t>SOUTH32 DIVIDEND AI011/00941849</t>
  </si>
  <si>
    <t>NUFARM LIMITED FIN21/00804490</t>
  </si>
  <si>
    <t>MOT CNT22266579 SELL 7439 TCL</t>
  </si>
  <si>
    <t>MOT CNT222667383 SELL 29120 CQE</t>
  </si>
  <si>
    <t>MOT CNT22266590 SELL 18500 SPK</t>
  </si>
  <si>
    <t>MOT CNT22266585 SELL 13433 TLC</t>
  </si>
  <si>
    <t>MOT CNT22266555 SELL 82 IVV</t>
  </si>
  <si>
    <t>MOT CNT22266561 SELL 392 IXJ</t>
  </si>
  <si>
    <t>MOT CNT22266561 SELL 1523 NAB</t>
  </si>
  <si>
    <t>MOT CNT22266570 SELL 7650 NUF</t>
  </si>
  <si>
    <t xml:space="preserve">MOT CNT22266542 SELL 3750 BXB </t>
  </si>
  <si>
    <t>MOT CNT22266599 SELL 8701 TLS</t>
  </si>
  <si>
    <t>MOT CNT22266545 SELL 811 COL</t>
  </si>
  <si>
    <t>MOT CNT22266576 SELL 3028 SCG</t>
  </si>
  <si>
    <t>MOT CNT22266571 SELL 1460 S32</t>
  </si>
  <si>
    <t>MOT CNT22266512 SELL 5468 AMP</t>
  </si>
  <si>
    <t>MOT CNT22266606 SELL 880 URW</t>
  </si>
  <si>
    <t>TFR TO CARLSHURST CORPORATE FINANCE</t>
  </si>
  <si>
    <t>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</si>
</sst>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4" fontId="0" fillId="0" borderId="0" xfId="0" applyNumberFormat="1"/>
    <xf numFmtId="4" fontId="1" fillId="0" borderId="1" xfId="0" applyNumberFormat="1" applyFont="1" applyBorder="1"/>
    <xf numFmtId="15" fontId="0" fillId="2" borderId="0" xfId="0" applyNumberFormat="1" applyFill="1"/>
    <xf numFmtId="0" fontId="0" fillId="2" borderId="0" xfId="0" applyFill="1"/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B75D-8B24-49B2-B416-B6C89B00708F}">
  <dimension ref="A1:V124"/>
  <sheetViews>
    <sheetView tabSelected="1" topLeftCell="A73" workbookViewId="0">
      <selection activeCell="Q86" sqref="Q86"/>
    </sheetView>
  </sheetViews>
  <sheetFormatPr defaultRowHeight="15" x14ac:dyDescent="0.25"/>
  <cols>
    <col min="1" max="1" width="12.5703125" customWidth="1"/>
    <col min="2" max="2" width="41" customWidth="1"/>
    <col min="7" max="7" width="11.7109375" customWidth="1"/>
    <col min="8" max="8" width="10.140625" bestFit="1" customWidth="1"/>
    <col min="9" max="9" width="14.28515625" customWidth="1"/>
    <col min="12" max="12" width="10.140625" bestFit="1" customWidth="1"/>
    <col min="15" max="15" width="9.85546875" bestFit="1" customWidth="1"/>
    <col min="16" max="16" width="10.8554687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85</v>
      </c>
    </row>
    <row r="3" spans="1:20" x14ac:dyDescent="0.25">
      <c r="A3" s="1">
        <v>44378</v>
      </c>
      <c r="B3" t="s">
        <v>18</v>
      </c>
      <c r="C3" t="s">
        <v>19</v>
      </c>
      <c r="G3" s="2">
        <v>-7500</v>
      </c>
      <c r="I3" s="2">
        <v>390540</v>
      </c>
      <c r="O3" s="2">
        <v>-7500</v>
      </c>
    </row>
    <row r="4" spans="1:20" x14ac:dyDescent="0.25">
      <c r="A4" s="1">
        <v>44379</v>
      </c>
      <c r="B4" t="s">
        <v>20</v>
      </c>
      <c r="C4" t="s">
        <v>19</v>
      </c>
      <c r="H4">
        <v>913.8</v>
      </c>
      <c r="I4" s="2">
        <f>I3+G3</f>
        <v>383040</v>
      </c>
      <c r="K4">
        <v>913.8</v>
      </c>
    </row>
    <row r="5" spans="1:20" x14ac:dyDescent="0.25">
      <c r="A5" s="1">
        <v>44385</v>
      </c>
      <c r="B5" t="s">
        <v>21</v>
      </c>
      <c r="C5" t="s">
        <v>19</v>
      </c>
      <c r="H5">
        <v>555.6</v>
      </c>
      <c r="I5" s="2">
        <f t="shared" ref="I5:I12" si="0">I4+H4</f>
        <v>383953.8</v>
      </c>
      <c r="L5">
        <v>555.6</v>
      </c>
    </row>
    <row r="6" spans="1:20" x14ac:dyDescent="0.25">
      <c r="A6" s="1">
        <v>44389</v>
      </c>
      <c r="B6" t="s">
        <v>22</v>
      </c>
      <c r="C6" t="s">
        <v>19</v>
      </c>
      <c r="H6">
        <v>108.95</v>
      </c>
      <c r="I6" s="2">
        <f t="shared" si="0"/>
        <v>384509.39999999997</v>
      </c>
      <c r="L6">
        <v>108.95</v>
      </c>
    </row>
    <row r="7" spans="1:20" x14ac:dyDescent="0.25">
      <c r="A7" s="1">
        <v>44390</v>
      </c>
      <c r="B7" t="s">
        <v>24</v>
      </c>
      <c r="C7" t="s">
        <v>19</v>
      </c>
      <c r="H7">
        <v>140.63999999999999</v>
      </c>
      <c r="I7" s="2">
        <f t="shared" si="0"/>
        <v>384618.35</v>
      </c>
      <c r="L7">
        <v>140.63999999999999</v>
      </c>
    </row>
    <row r="8" spans="1:20" x14ac:dyDescent="0.25">
      <c r="A8" s="1">
        <v>44390</v>
      </c>
      <c r="B8" t="s">
        <v>23</v>
      </c>
      <c r="C8" t="s">
        <v>19</v>
      </c>
      <c r="H8">
        <v>286.24</v>
      </c>
      <c r="I8" s="2">
        <f t="shared" si="0"/>
        <v>384758.99</v>
      </c>
      <c r="L8">
        <v>286.24</v>
      </c>
    </row>
    <row r="9" spans="1:20" x14ac:dyDescent="0.25">
      <c r="A9" s="1">
        <v>44391</v>
      </c>
      <c r="B9" t="s">
        <v>25</v>
      </c>
      <c r="C9" t="s">
        <v>19</v>
      </c>
      <c r="H9" s="2">
        <v>3124.47</v>
      </c>
      <c r="I9" s="2">
        <f t="shared" si="0"/>
        <v>385045.23</v>
      </c>
      <c r="L9" s="2">
        <v>3124.47</v>
      </c>
    </row>
    <row r="10" spans="1:20" x14ac:dyDescent="0.25">
      <c r="A10" s="1">
        <v>44398</v>
      </c>
      <c r="B10" t="s">
        <v>26</v>
      </c>
      <c r="C10" t="s">
        <v>19</v>
      </c>
      <c r="H10" s="2">
        <v>2358.7199999999998</v>
      </c>
      <c r="I10" s="2">
        <f t="shared" si="0"/>
        <v>388169.69999999995</v>
      </c>
      <c r="L10" s="2">
        <v>2358.7199999999998</v>
      </c>
    </row>
    <row r="11" spans="1:20" x14ac:dyDescent="0.25">
      <c r="A11" s="1">
        <v>44407</v>
      </c>
      <c r="B11" t="s">
        <v>27</v>
      </c>
      <c r="C11" t="s">
        <v>19</v>
      </c>
      <c r="H11">
        <v>39.409999999999997</v>
      </c>
      <c r="I11" s="2">
        <f t="shared" si="0"/>
        <v>390528.41999999993</v>
      </c>
      <c r="M11">
        <v>39.409999999999997</v>
      </c>
    </row>
    <row r="12" spans="1:20" x14ac:dyDescent="0.25">
      <c r="A12" s="1">
        <v>44407</v>
      </c>
      <c r="B12" t="s">
        <v>18</v>
      </c>
      <c r="C12" t="s">
        <v>19</v>
      </c>
      <c r="G12" s="2">
        <v>-7500</v>
      </c>
      <c r="I12" s="2">
        <f t="shared" si="0"/>
        <v>390567.8299999999</v>
      </c>
      <c r="O12" s="2">
        <v>-7500</v>
      </c>
    </row>
    <row r="13" spans="1:20" x14ac:dyDescent="0.25">
      <c r="A13" s="1">
        <v>44418</v>
      </c>
      <c r="B13" t="s">
        <v>22</v>
      </c>
      <c r="C13" t="s">
        <v>19</v>
      </c>
      <c r="H13">
        <v>108.95</v>
      </c>
      <c r="I13" s="2">
        <f>I12+G12</f>
        <v>383067.8299999999</v>
      </c>
      <c r="L13">
        <v>108.95</v>
      </c>
    </row>
    <row r="14" spans="1:20" x14ac:dyDescent="0.25">
      <c r="A14" s="1">
        <v>44431</v>
      </c>
      <c r="B14" t="s">
        <v>28</v>
      </c>
      <c r="C14" t="s">
        <v>19</v>
      </c>
      <c r="H14" s="2">
        <v>1599.39</v>
      </c>
      <c r="I14" s="2">
        <f>I13+H13</f>
        <v>383176.77999999991</v>
      </c>
      <c r="L14" s="2">
        <v>1599.39</v>
      </c>
    </row>
    <row r="15" spans="1:20" x14ac:dyDescent="0.25">
      <c r="A15" s="1">
        <v>44439</v>
      </c>
      <c r="B15" t="s">
        <v>27</v>
      </c>
      <c r="C15" t="s">
        <v>19</v>
      </c>
      <c r="H15">
        <v>39.14</v>
      </c>
      <c r="I15" s="2">
        <f>I14+H14</f>
        <v>384776.16999999993</v>
      </c>
      <c r="M15">
        <v>39.14</v>
      </c>
    </row>
    <row r="16" spans="1:20" x14ac:dyDescent="0.25">
      <c r="A16" s="1">
        <v>44439</v>
      </c>
      <c r="B16" t="s">
        <v>54</v>
      </c>
      <c r="C16" t="s">
        <v>19</v>
      </c>
      <c r="H16">
        <v>211.96</v>
      </c>
      <c r="I16" s="2">
        <f>I15+H15</f>
        <v>384815.30999999994</v>
      </c>
      <c r="L16">
        <v>211.96</v>
      </c>
    </row>
    <row r="17" spans="1:15" x14ac:dyDescent="0.25">
      <c r="A17" s="1">
        <v>44440</v>
      </c>
      <c r="B17" t="s">
        <v>18</v>
      </c>
      <c r="C17" t="s">
        <v>19</v>
      </c>
      <c r="G17" s="2">
        <v>-7500</v>
      </c>
      <c r="I17" s="2">
        <f>I16+H16</f>
        <v>385027.26999999996</v>
      </c>
      <c r="O17" s="2">
        <v>-7500</v>
      </c>
    </row>
    <row r="18" spans="1:15" x14ac:dyDescent="0.25">
      <c r="A18" s="1">
        <v>44442</v>
      </c>
      <c r="B18" t="s">
        <v>53</v>
      </c>
      <c r="C18" t="s">
        <v>19</v>
      </c>
      <c r="G18" s="2"/>
      <c r="H18">
        <v>2120</v>
      </c>
      <c r="I18" s="2">
        <f>I17+G17</f>
        <v>377527.26999999996</v>
      </c>
      <c r="K18">
        <v>2120</v>
      </c>
      <c r="O18" s="2"/>
    </row>
    <row r="19" spans="1:15" x14ac:dyDescent="0.25">
      <c r="A19" s="1">
        <v>44449</v>
      </c>
      <c r="B19" t="s">
        <v>22</v>
      </c>
      <c r="C19" t="s">
        <v>19</v>
      </c>
      <c r="H19">
        <v>108.95</v>
      </c>
      <c r="I19" s="2">
        <f t="shared" ref="I19:I29" si="1">I18+H18</f>
        <v>379647.26999999996</v>
      </c>
      <c r="L19">
        <v>108.95</v>
      </c>
    </row>
    <row r="20" spans="1:15" x14ac:dyDescent="0.25">
      <c r="A20" s="1">
        <v>44455</v>
      </c>
      <c r="B20" t="s">
        <v>55</v>
      </c>
      <c r="C20" t="s">
        <v>19</v>
      </c>
      <c r="H20">
        <v>826.8</v>
      </c>
      <c r="I20" s="2">
        <f t="shared" si="1"/>
        <v>379756.22</v>
      </c>
      <c r="K20">
        <v>826.8</v>
      </c>
    </row>
    <row r="21" spans="1:15" x14ac:dyDescent="0.25">
      <c r="A21" s="1">
        <v>44456</v>
      </c>
      <c r="B21" t="s">
        <v>48</v>
      </c>
      <c r="C21" t="s">
        <v>19</v>
      </c>
      <c r="H21">
        <v>730.47</v>
      </c>
      <c r="I21" s="2">
        <f t="shared" si="1"/>
        <v>380583.01999999996</v>
      </c>
      <c r="K21">
        <v>730.47</v>
      </c>
    </row>
    <row r="22" spans="1:15" x14ac:dyDescent="0.25">
      <c r="A22" s="1">
        <v>44456</v>
      </c>
      <c r="B22" t="s">
        <v>56</v>
      </c>
      <c r="C22" t="s">
        <v>19</v>
      </c>
      <c r="H22">
        <v>940.31</v>
      </c>
      <c r="I22" s="2">
        <f t="shared" si="1"/>
        <v>381313.48999999993</v>
      </c>
      <c r="K22">
        <v>940.31</v>
      </c>
    </row>
    <row r="23" spans="1:15" x14ac:dyDescent="0.25">
      <c r="A23" s="1">
        <v>44460</v>
      </c>
      <c r="B23" t="s">
        <v>57</v>
      </c>
      <c r="C23" t="s">
        <v>19</v>
      </c>
      <c r="H23" s="2">
        <v>3964.29</v>
      </c>
      <c r="I23" s="2">
        <f t="shared" si="1"/>
        <v>382253.79999999993</v>
      </c>
      <c r="K23" s="2">
        <v>3964.29</v>
      </c>
    </row>
    <row r="24" spans="1:15" x14ac:dyDescent="0.25">
      <c r="A24" s="1">
        <v>44462</v>
      </c>
      <c r="B24" t="s">
        <v>29</v>
      </c>
      <c r="C24" t="s">
        <v>19</v>
      </c>
      <c r="H24">
        <v>696.08</v>
      </c>
      <c r="I24" s="2">
        <f t="shared" si="1"/>
        <v>386218.08999999991</v>
      </c>
      <c r="K24">
        <v>696.08</v>
      </c>
    </row>
    <row r="25" spans="1:15" x14ac:dyDescent="0.25">
      <c r="A25" s="1">
        <v>44463</v>
      </c>
      <c r="B25" t="s">
        <v>30</v>
      </c>
      <c r="C25" t="s">
        <v>19</v>
      </c>
      <c r="H25">
        <v>872.64</v>
      </c>
      <c r="I25" s="2">
        <f t="shared" si="1"/>
        <v>386914.16999999993</v>
      </c>
      <c r="K25">
        <v>872.64</v>
      </c>
    </row>
    <row r="26" spans="1:15" x14ac:dyDescent="0.25">
      <c r="A26" s="1">
        <v>44467</v>
      </c>
      <c r="B26" t="s">
        <v>31</v>
      </c>
      <c r="C26" t="s">
        <v>19</v>
      </c>
      <c r="H26">
        <v>227.08</v>
      </c>
      <c r="I26" s="2">
        <f t="shared" si="1"/>
        <v>387786.80999999994</v>
      </c>
      <c r="K26">
        <v>227.08</v>
      </c>
    </row>
    <row r="27" spans="1:15" x14ac:dyDescent="0.25">
      <c r="A27" s="1">
        <v>44469</v>
      </c>
      <c r="B27" t="s">
        <v>27</v>
      </c>
      <c r="C27" t="s">
        <v>19</v>
      </c>
      <c r="H27">
        <v>37.74</v>
      </c>
      <c r="I27" s="2">
        <f t="shared" si="1"/>
        <v>388013.88999999996</v>
      </c>
      <c r="M27">
        <v>37.74</v>
      </c>
    </row>
    <row r="28" spans="1:15" x14ac:dyDescent="0.25">
      <c r="A28" s="1">
        <v>44470</v>
      </c>
      <c r="B28" t="s">
        <v>33</v>
      </c>
      <c r="C28" t="s">
        <v>19</v>
      </c>
      <c r="H28">
        <v>2234.11</v>
      </c>
      <c r="I28" s="2">
        <f t="shared" si="1"/>
        <v>388051.62999999995</v>
      </c>
      <c r="K28">
        <v>2234.11</v>
      </c>
    </row>
    <row r="29" spans="1:15" x14ac:dyDescent="0.25">
      <c r="A29" s="1">
        <v>44470</v>
      </c>
      <c r="B29" t="s">
        <v>18</v>
      </c>
      <c r="C29" t="s">
        <v>19</v>
      </c>
      <c r="G29" s="2">
        <v>-7500</v>
      </c>
      <c r="I29" s="2">
        <f t="shared" si="1"/>
        <v>390285.73999999993</v>
      </c>
      <c r="O29" s="2">
        <v>-7500</v>
      </c>
    </row>
    <row r="30" spans="1:15" x14ac:dyDescent="0.25">
      <c r="A30" s="1">
        <v>44476</v>
      </c>
      <c r="B30" t="s">
        <v>35</v>
      </c>
      <c r="C30" t="s">
        <v>19</v>
      </c>
      <c r="G30" s="2"/>
      <c r="H30">
        <v>108.98</v>
      </c>
      <c r="I30" s="2">
        <f>I29+G29</f>
        <v>382785.73999999993</v>
      </c>
      <c r="K30">
        <v>108.98</v>
      </c>
      <c r="O30" s="2"/>
    </row>
    <row r="31" spans="1:15" x14ac:dyDescent="0.25">
      <c r="A31" s="1">
        <v>44476</v>
      </c>
      <c r="B31" t="s">
        <v>32</v>
      </c>
      <c r="C31" t="s">
        <v>19</v>
      </c>
      <c r="H31">
        <v>729.9</v>
      </c>
      <c r="I31" s="2">
        <f>I30+H30</f>
        <v>382894.71999999991</v>
      </c>
      <c r="K31">
        <v>729.9</v>
      </c>
    </row>
    <row r="32" spans="1:15" x14ac:dyDescent="0.25">
      <c r="A32" s="1">
        <v>44480</v>
      </c>
      <c r="B32" t="s">
        <v>22</v>
      </c>
      <c r="C32" t="s">
        <v>19</v>
      </c>
      <c r="H32">
        <v>108.95</v>
      </c>
      <c r="I32" s="2">
        <f>I31+H31</f>
        <v>383624.61999999994</v>
      </c>
      <c r="L32">
        <v>108.95</v>
      </c>
    </row>
    <row r="33" spans="1:16" x14ac:dyDescent="0.25">
      <c r="A33" s="1">
        <v>44482</v>
      </c>
      <c r="B33" t="s">
        <v>58</v>
      </c>
      <c r="C33" t="s">
        <v>19</v>
      </c>
      <c r="H33" s="2">
        <v>158.41999999999999</v>
      </c>
      <c r="I33" s="2">
        <f>I32+H32</f>
        <v>383733.56999999995</v>
      </c>
      <c r="K33" s="2"/>
      <c r="L33">
        <v>158.41999999999999</v>
      </c>
    </row>
    <row r="34" spans="1:16" x14ac:dyDescent="0.25">
      <c r="A34" s="1">
        <v>44483</v>
      </c>
      <c r="B34" t="s">
        <v>34</v>
      </c>
      <c r="C34" t="s">
        <v>19</v>
      </c>
      <c r="H34">
        <v>508.37</v>
      </c>
      <c r="I34" s="2">
        <f>I33+H33</f>
        <v>383891.98999999993</v>
      </c>
      <c r="K34">
        <v>508.37</v>
      </c>
    </row>
    <row r="35" spans="1:16" x14ac:dyDescent="0.25">
      <c r="A35" s="1">
        <v>44488</v>
      </c>
      <c r="B35" t="s">
        <v>37</v>
      </c>
      <c r="C35" t="s">
        <v>19</v>
      </c>
      <c r="G35">
        <v>-3575</v>
      </c>
      <c r="I35" s="2">
        <f>I34+H34</f>
        <v>384400.35999999993</v>
      </c>
      <c r="P35">
        <v>-3575</v>
      </c>
    </row>
    <row r="36" spans="1:16" x14ac:dyDescent="0.25">
      <c r="A36" s="1">
        <v>44488</v>
      </c>
      <c r="B36" t="s">
        <v>37</v>
      </c>
      <c r="C36" t="s">
        <v>19</v>
      </c>
      <c r="G36">
        <v>-8360</v>
      </c>
      <c r="I36" s="2">
        <f>I35+G35</f>
        <v>380825.35999999993</v>
      </c>
      <c r="P36">
        <v>-8360</v>
      </c>
    </row>
    <row r="37" spans="1:16" x14ac:dyDescent="0.25">
      <c r="A37" s="1">
        <v>44489</v>
      </c>
      <c r="B37" t="s">
        <v>59</v>
      </c>
      <c r="C37" t="s">
        <v>19</v>
      </c>
      <c r="H37">
        <v>248.1</v>
      </c>
      <c r="I37" s="2">
        <f>I36+G36</f>
        <v>372465.35999999993</v>
      </c>
      <c r="K37">
        <v>248.1</v>
      </c>
    </row>
    <row r="38" spans="1:16" x14ac:dyDescent="0.25">
      <c r="A38" s="1">
        <v>44490</v>
      </c>
      <c r="B38" t="s">
        <v>26</v>
      </c>
      <c r="C38" t="s">
        <v>19</v>
      </c>
      <c r="H38" s="2">
        <v>1215.76</v>
      </c>
      <c r="I38" s="2">
        <f>I37+H37</f>
        <v>372713.4599999999</v>
      </c>
      <c r="L38" s="2">
        <v>1215.76</v>
      </c>
    </row>
    <row r="39" spans="1:16" x14ac:dyDescent="0.25">
      <c r="A39" s="1">
        <v>44498</v>
      </c>
      <c r="B39" t="s">
        <v>27</v>
      </c>
      <c r="C39" t="s">
        <v>19</v>
      </c>
      <c r="H39" s="2">
        <v>38.67</v>
      </c>
      <c r="I39" s="2">
        <f>I38+H38</f>
        <v>373929.21999999991</v>
      </c>
      <c r="L39" s="2"/>
      <c r="M39">
        <v>38.67</v>
      </c>
    </row>
    <row r="40" spans="1:16" x14ac:dyDescent="0.25">
      <c r="A40" s="1">
        <v>44501</v>
      </c>
      <c r="B40" t="s">
        <v>18</v>
      </c>
      <c r="C40" t="s">
        <v>19</v>
      </c>
      <c r="G40" s="2">
        <v>-7500</v>
      </c>
      <c r="I40" s="2">
        <f>I39+H39</f>
        <v>373967.8899999999</v>
      </c>
      <c r="O40" s="2">
        <v>-7500</v>
      </c>
    </row>
    <row r="41" spans="1:16" x14ac:dyDescent="0.25">
      <c r="A41" s="1">
        <v>44510</v>
      </c>
      <c r="B41" t="s">
        <v>22</v>
      </c>
      <c r="C41" t="s">
        <v>19</v>
      </c>
      <c r="H41">
        <v>108.95</v>
      </c>
      <c r="I41" s="2">
        <f>I40+G40</f>
        <v>366467.8899999999</v>
      </c>
      <c r="L41">
        <v>108.95</v>
      </c>
    </row>
    <row r="42" spans="1:16" x14ac:dyDescent="0.25">
      <c r="A42" s="1">
        <v>44530</v>
      </c>
      <c r="B42" t="s">
        <v>27</v>
      </c>
      <c r="C42" t="s">
        <v>19</v>
      </c>
      <c r="H42">
        <v>24.87</v>
      </c>
      <c r="I42" s="2">
        <f>I41+H41</f>
        <v>366576.83999999991</v>
      </c>
      <c r="M42">
        <v>24.87</v>
      </c>
    </row>
    <row r="43" spans="1:16" x14ac:dyDescent="0.25">
      <c r="A43" s="1">
        <v>44531</v>
      </c>
      <c r="B43" t="s">
        <v>18</v>
      </c>
      <c r="C43" t="s">
        <v>19</v>
      </c>
      <c r="G43" s="2">
        <v>-7500</v>
      </c>
      <c r="I43" s="2">
        <f>I42+H42</f>
        <v>366601.7099999999</v>
      </c>
      <c r="O43" s="2">
        <v>-7500</v>
      </c>
    </row>
    <row r="44" spans="1:16" x14ac:dyDescent="0.25">
      <c r="A44" s="1">
        <v>44532</v>
      </c>
      <c r="B44" t="s">
        <v>32</v>
      </c>
      <c r="C44" t="s">
        <v>19</v>
      </c>
      <c r="G44" s="2"/>
      <c r="H44">
        <v>1622</v>
      </c>
      <c r="I44" s="2">
        <f>I43+G43</f>
        <v>359101.7099999999</v>
      </c>
      <c r="K44">
        <v>1622</v>
      </c>
      <c r="O44" s="2"/>
    </row>
    <row r="45" spans="1:16" x14ac:dyDescent="0.25">
      <c r="A45" s="1">
        <v>44543</v>
      </c>
      <c r="B45" t="s">
        <v>22</v>
      </c>
      <c r="C45" t="s">
        <v>19</v>
      </c>
      <c r="H45">
        <v>108.95</v>
      </c>
      <c r="I45" s="2">
        <f t="shared" ref="I45:I50" si="2">I44+H44</f>
        <v>360723.7099999999</v>
      </c>
      <c r="L45">
        <v>108.95</v>
      </c>
    </row>
    <row r="46" spans="1:16" x14ac:dyDescent="0.25">
      <c r="A46" s="1">
        <v>44545</v>
      </c>
      <c r="B46" t="s">
        <v>36</v>
      </c>
      <c r="C46" t="s">
        <v>19</v>
      </c>
      <c r="H46">
        <v>1020.41</v>
      </c>
      <c r="I46" s="2">
        <f t="shared" si="2"/>
        <v>360832.65999999992</v>
      </c>
      <c r="K46">
        <v>1020.41</v>
      </c>
    </row>
    <row r="47" spans="1:16" x14ac:dyDescent="0.25">
      <c r="A47" s="1">
        <v>44546</v>
      </c>
      <c r="B47" t="s">
        <v>38</v>
      </c>
      <c r="C47" t="s">
        <v>19</v>
      </c>
      <c r="H47">
        <v>1686.25</v>
      </c>
      <c r="I47" s="2">
        <f t="shared" si="2"/>
        <v>361853.06999999989</v>
      </c>
      <c r="K47">
        <v>1686.25</v>
      </c>
    </row>
    <row r="48" spans="1:16" x14ac:dyDescent="0.25">
      <c r="A48" s="1">
        <v>44547</v>
      </c>
      <c r="B48" t="s">
        <v>60</v>
      </c>
      <c r="C48" t="s">
        <v>19</v>
      </c>
      <c r="H48">
        <v>306</v>
      </c>
      <c r="I48" s="2">
        <f t="shared" si="2"/>
        <v>363539.31999999989</v>
      </c>
      <c r="K48">
        <v>306</v>
      </c>
    </row>
    <row r="49" spans="1:20" x14ac:dyDescent="0.25">
      <c r="A49" s="1">
        <v>44561</v>
      </c>
      <c r="B49" t="s">
        <v>27</v>
      </c>
      <c r="C49" t="s">
        <v>19</v>
      </c>
      <c r="H49">
        <v>15.36</v>
      </c>
      <c r="I49" s="2">
        <f t="shared" si="2"/>
        <v>363845.31999999989</v>
      </c>
      <c r="M49">
        <v>15.36</v>
      </c>
    </row>
    <row r="50" spans="1:20" x14ac:dyDescent="0.25">
      <c r="A50" s="1">
        <v>44561</v>
      </c>
      <c r="B50" t="s">
        <v>18</v>
      </c>
      <c r="C50" t="s">
        <v>19</v>
      </c>
      <c r="G50" s="2">
        <v>-7500</v>
      </c>
      <c r="I50" s="2">
        <f t="shared" si="2"/>
        <v>363860.67999999988</v>
      </c>
      <c r="O50" s="2">
        <v>-7500</v>
      </c>
    </row>
    <row r="51" spans="1:20" x14ac:dyDescent="0.25">
      <c r="A51" s="1">
        <v>44566</v>
      </c>
      <c r="B51" t="s">
        <v>40</v>
      </c>
      <c r="C51" t="s">
        <v>19</v>
      </c>
      <c r="G51" s="2"/>
      <c r="H51">
        <v>145.21</v>
      </c>
      <c r="I51" s="2">
        <f>I50+G50</f>
        <v>356360.67999999988</v>
      </c>
      <c r="L51">
        <v>145.21</v>
      </c>
      <c r="O51" s="2"/>
    </row>
    <row r="52" spans="1:20" x14ac:dyDescent="0.25">
      <c r="A52" s="1">
        <v>44566</v>
      </c>
      <c r="B52" t="s">
        <v>39</v>
      </c>
      <c r="C52" t="s">
        <v>19</v>
      </c>
      <c r="H52">
        <v>221.41</v>
      </c>
      <c r="I52" s="2">
        <f>I51+H51</f>
        <v>356505.8899999999</v>
      </c>
      <c r="L52">
        <v>221.41</v>
      </c>
    </row>
    <row r="53" spans="1:20" x14ac:dyDescent="0.25">
      <c r="A53" s="1">
        <v>44571</v>
      </c>
      <c r="B53" t="s">
        <v>22</v>
      </c>
      <c r="C53" t="s">
        <v>19</v>
      </c>
      <c r="H53">
        <v>108.95</v>
      </c>
      <c r="I53" s="2">
        <f>I52+H52</f>
        <v>356727.29999999987</v>
      </c>
      <c r="L53">
        <v>108.95</v>
      </c>
    </row>
    <row r="54" spans="1:20" x14ac:dyDescent="0.25">
      <c r="A54" s="1">
        <v>44582</v>
      </c>
      <c r="B54" t="s">
        <v>41</v>
      </c>
      <c r="C54" t="s">
        <v>19</v>
      </c>
      <c r="H54" s="2">
        <v>1230.32</v>
      </c>
      <c r="I54" s="2">
        <f>I53+H53</f>
        <v>356836.24999999988</v>
      </c>
      <c r="L54" s="2">
        <v>1230.32</v>
      </c>
    </row>
    <row r="55" spans="1:20" x14ac:dyDescent="0.25">
      <c r="A55" s="1">
        <v>44592</v>
      </c>
      <c r="B55" t="s">
        <v>27</v>
      </c>
      <c r="C55" t="s">
        <v>19</v>
      </c>
      <c r="H55">
        <v>15.18</v>
      </c>
      <c r="I55" s="2">
        <f>I54+H54</f>
        <v>358066.56999999989</v>
      </c>
      <c r="M55">
        <v>15.18</v>
      </c>
    </row>
    <row r="56" spans="1:20" x14ac:dyDescent="0.25">
      <c r="A56" s="1">
        <v>44593</v>
      </c>
      <c r="B56" t="s">
        <v>18</v>
      </c>
      <c r="C56" t="s">
        <v>19</v>
      </c>
      <c r="G56" s="2">
        <v>-7500</v>
      </c>
      <c r="I56" s="2">
        <f>I55+H55</f>
        <v>358081.74999999988</v>
      </c>
      <c r="O56" s="2">
        <v>-7500</v>
      </c>
    </row>
    <row r="57" spans="1:20" x14ac:dyDescent="0.25">
      <c r="A57" s="1">
        <v>44602</v>
      </c>
      <c r="B57" t="s">
        <v>22</v>
      </c>
      <c r="C57" t="s">
        <v>19</v>
      </c>
      <c r="H57">
        <v>108.95</v>
      </c>
      <c r="I57" s="2">
        <f>I56+G56</f>
        <v>350581.74999999988</v>
      </c>
      <c r="L57">
        <v>108.95</v>
      </c>
    </row>
    <row r="58" spans="1:20" s="5" customFormat="1" x14ac:dyDescent="0.25">
      <c r="A58" s="4">
        <v>44608</v>
      </c>
      <c r="B58" s="5" t="s">
        <v>61</v>
      </c>
      <c r="C58" s="5" t="s">
        <v>19</v>
      </c>
      <c r="H58" s="5">
        <v>92388.75</v>
      </c>
      <c r="I58" s="6">
        <f>I57+H57</f>
        <v>350690.6999999999</v>
      </c>
      <c r="T58" s="5">
        <v>92388.75</v>
      </c>
    </row>
    <row r="59" spans="1:20" x14ac:dyDescent="0.25">
      <c r="A59" s="1">
        <v>44614</v>
      </c>
      <c r="B59" t="s">
        <v>42</v>
      </c>
      <c r="C59" t="s">
        <v>19</v>
      </c>
      <c r="H59" s="2">
        <v>1115.8499999999999</v>
      </c>
      <c r="I59" s="2">
        <f>I58+H58</f>
        <v>443079.4499999999</v>
      </c>
      <c r="L59" s="2">
        <v>1115.8499999999999</v>
      </c>
    </row>
    <row r="60" spans="1:20" x14ac:dyDescent="0.25">
      <c r="A60" s="1">
        <v>44620</v>
      </c>
      <c r="B60" t="s">
        <v>27</v>
      </c>
      <c r="C60" t="s">
        <v>19</v>
      </c>
      <c r="H60" s="2">
        <v>15.12</v>
      </c>
      <c r="I60" s="2">
        <f>I59+H59</f>
        <v>444195.29999999987</v>
      </c>
      <c r="M60">
        <v>15.12</v>
      </c>
      <c r="R60" s="2"/>
    </row>
    <row r="61" spans="1:20" x14ac:dyDescent="0.25">
      <c r="A61" s="1">
        <v>44620</v>
      </c>
      <c r="B61" t="s">
        <v>43</v>
      </c>
      <c r="C61" t="s">
        <v>19</v>
      </c>
      <c r="H61">
        <v>219.5</v>
      </c>
      <c r="I61" s="2">
        <f>I60+H60</f>
        <v>444210.41999999987</v>
      </c>
      <c r="L61">
        <v>219.5</v>
      </c>
    </row>
    <row r="62" spans="1:20" x14ac:dyDescent="0.25">
      <c r="A62" s="1">
        <v>44621</v>
      </c>
      <c r="B62" t="s">
        <v>18</v>
      </c>
      <c r="C62" t="s">
        <v>19</v>
      </c>
      <c r="G62" s="2">
        <v>-7500</v>
      </c>
      <c r="I62" s="2">
        <f>I61+H61</f>
        <v>444429.91999999987</v>
      </c>
      <c r="O62" s="2">
        <v>-7500</v>
      </c>
    </row>
    <row r="63" spans="1:20" x14ac:dyDescent="0.25">
      <c r="A63" s="1">
        <v>44624</v>
      </c>
      <c r="B63" t="s">
        <v>44</v>
      </c>
      <c r="C63" t="s">
        <v>19</v>
      </c>
      <c r="H63" s="2">
        <v>1126.25</v>
      </c>
      <c r="I63" s="2">
        <f>I62+G62</f>
        <v>436929.91999999987</v>
      </c>
      <c r="K63" s="2">
        <v>1126.25</v>
      </c>
    </row>
    <row r="64" spans="1:20" x14ac:dyDescent="0.25">
      <c r="A64" s="1">
        <v>44630</v>
      </c>
      <c r="B64" t="s">
        <v>22</v>
      </c>
      <c r="C64" t="s">
        <v>19</v>
      </c>
      <c r="H64">
        <v>108.95</v>
      </c>
      <c r="I64" s="2">
        <f t="shared" ref="I64:I73" si="3">I63+H63</f>
        <v>438056.16999999987</v>
      </c>
      <c r="L64">
        <v>108.95</v>
      </c>
    </row>
    <row r="65" spans="1:18" x14ac:dyDescent="0.25">
      <c r="A65" s="1">
        <v>44637</v>
      </c>
      <c r="B65" t="s">
        <v>45</v>
      </c>
      <c r="C65" t="s">
        <v>19</v>
      </c>
      <c r="H65" s="2">
        <v>873.14</v>
      </c>
      <c r="I65" s="2">
        <f t="shared" si="3"/>
        <v>438165.11999999988</v>
      </c>
      <c r="K65" s="2">
        <v>873.14</v>
      </c>
    </row>
    <row r="66" spans="1:18" x14ac:dyDescent="0.25">
      <c r="A66" s="1">
        <v>44638</v>
      </c>
      <c r="B66" t="s">
        <v>46</v>
      </c>
      <c r="C66" t="s">
        <v>19</v>
      </c>
      <c r="H66">
        <v>689</v>
      </c>
      <c r="I66" s="2">
        <f t="shared" si="3"/>
        <v>439038.25999999989</v>
      </c>
      <c r="K66">
        <v>689</v>
      </c>
    </row>
    <row r="67" spans="1:18" x14ac:dyDescent="0.25">
      <c r="A67" s="1">
        <v>44648</v>
      </c>
      <c r="B67" t="s">
        <v>47</v>
      </c>
      <c r="C67" t="s">
        <v>19</v>
      </c>
      <c r="H67" s="2">
        <v>3037.62</v>
      </c>
      <c r="I67" s="2">
        <f t="shared" si="3"/>
        <v>439727.25999999989</v>
      </c>
      <c r="K67" s="2">
        <v>3037.62</v>
      </c>
    </row>
    <row r="68" spans="1:18" x14ac:dyDescent="0.25">
      <c r="A68" s="1">
        <v>44650</v>
      </c>
      <c r="B68" t="s">
        <v>62</v>
      </c>
      <c r="C68" t="s">
        <v>19</v>
      </c>
      <c r="H68">
        <v>648.79999999999995</v>
      </c>
      <c r="I68" s="2">
        <f t="shared" si="3"/>
        <v>442764.87999999989</v>
      </c>
      <c r="K68">
        <v>648.79999999999995</v>
      </c>
    </row>
    <row r="69" spans="1:18" x14ac:dyDescent="0.25">
      <c r="A69" s="1">
        <v>44651</v>
      </c>
      <c r="B69" t="s">
        <v>27</v>
      </c>
      <c r="C69" t="s">
        <v>19</v>
      </c>
      <c r="H69" s="2">
        <v>18.64</v>
      </c>
      <c r="I69" s="2">
        <f t="shared" si="3"/>
        <v>443413.67999999988</v>
      </c>
      <c r="M69">
        <v>18.64</v>
      </c>
    </row>
    <row r="70" spans="1:18" x14ac:dyDescent="0.25">
      <c r="A70" s="1">
        <v>44651</v>
      </c>
      <c r="B70" t="s">
        <v>63</v>
      </c>
      <c r="C70" t="s">
        <v>19</v>
      </c>
      <c r="H70">
        <v>267.63</v>
      </c>
      <c r="I70" s="2">
        <f t="shared" si="3"/>
        <v>443432.31999999989</v>
      </c>
      <c r="K70">
        <v>267.63</v>
      </c>
    </row>
    <row r="71" spans="1:18" x14ac:dyDescent="0.25">
      <c r="A71" s="1">
        <v>44652</v>
      </c>
      <c r="B71" t="s">
        <v>64</v>
      </c>
      <c r="C71" t="s">
        <v>19</v>
      </c>
      <c r="H71" s="2">
        <v>1018.08</v>
      </c>
      <c r="I71" s="2">
        <f t="shared" si="3"/>
        <v>443699.9499999999</v>
      </c>
      <c r="K71">
        <v>1018.08</v>
      </c>
    </row>
    <row r="72" spans="1:18" x14ac:dyDescent="0.25">
      <c r="A72" s="1">
        <v>44652</v>
      </c>
      <c r="B72" t="s">
        <v>65</v>
      </c>
      <c r="C72" t="s">
        <v>19</v>
      </c>
      <c r="H72" s="2">
        <v>696.08</v>
      </c>
      <c r="I72" s="2">
        <f t="shared" si="3"/>
        <v>444718.02999999991</v>
      </c>
      <c r="K72">
        <v>696.08</v>
      </c>
    </row>
    <row r="73" spans="1:18" x14ac:dyDescent="0.25">
      <c r="A73" s="1">
        <v>44652</v>
      </c>
      <c r="B73" t="s">
        <v>18</v>
      </c>
      <c r="C73" t="s">
        <v>19</v>
      </c>
      <c r="G73" s="2">
        <v>-7500</v>
      </c>
      <c r="I73" s="2">
        <f t="shared" si="3"/>
        <v>445414.10999999993</v>
      </c>
      <c r="O73" s="2">
        <v>-7500</v>
      </c>
    </row>
    <row r="74" spans="1:18" x14ac:dyDescent="0.25">
      <c r="A74" s="1">
        <v>44656</v>
      </c>
      <c r="B74" t="s">
        <v>66</v>
      </c>
      <c r="C74" t="s">
        <v>19</v>
      </c>
      <c r="G74" s="2"/>
      <c r="H74" s="2">
        <v>8789</v>
      </c>
      <c r="I74" s="2">
        <f>I73+G73</f>
        <v>437914.10999999993</v>
      </c>
      <c r="O74" s="2"/>
      <c r="R74">
        <v>8789</v>
      </c>
    </row>
    <row r="75" spans="1:18" x14ac:dyDescent="0.25">
      <c r="A75" s="1">
        <v>44658</v>
      </c>
      <c r="B75" t="s">
        <v>67</v>
      </c>
      <c r="C75" t="s">
        <v>19</v>
      </c>
      <c r="G75" s="2"/>
      <c r="H75" s="2">
        <v>174.45</v>
      </c>
      <c r="I75" s="2">
        <f t="shared" ref="I75:I81" si="4">I74+H74</f>
        <v>446703.10999999993</v>
      </c>
      <c r="K75">
        <v>174.45</v>
      </c>
      <c r="O75" s="2"/>
    </row>
    <row r="76" spans="1:18" x14ac:dyDescent="0.25">
      <c r="A76" s="1">
        <v>44658</v>
      </c>
      <c r="B76" t="s">
        <v>48</v>
      </c>
      <c r="C76" t="s">
        <v>19</v>
      </c>
      <c r="G76" s="2"/>
      <c r="H76" s="2">
        <v>835.19</v>
      </c>
      <c r="I76" s="2">
        <f t="shared" si="4"/>
        <v>446877.55999999994</v>
      </c>
      <c r="K76">
        <v>835.19</v>
      </c>
      <c r="O76" s="2"/>
    </row>
    <row r="77" spans="1:18" x14ac:dyDescent="0.25">
      <c r="A77" s="1">
        <v>44659</v>
      </c>
      <c r="B77" t="s">
        <v>50</v>
      </c>
      <c r="C77" t="s">
        <v>19</v>
      </c>
      <c r="G77" s="2"/>
      <c r="H77" s="2">
        <v>2147.62</v>
      </c>
      <c r="I77" s="2">
        <f t="shared" si="4"/>
        <v>447712.74999999994</v>
      </c>
      <c r="K77">
        <v>2147.62</v>
      </c>
      <c r="O77" s="2"/>
    </row>
    <row r="78" spans="1:18" x14ac:dyDescent="0.25">
      <c r="A78" s="1">
        <v>44663</v>
      </c>
      <c r="B78" t="s">
        <v>22</v>
      </c>
      <c r="C78" t="s">
        <v>19</v>
      </c>
      <c r="H78">
        <v>108.95</v>
      </c>
      <c r="I78" s="2">
        <f t="shared" si="4"/>
        <v>449860.36999999994</v>
      </c>
      <c r="L78">
        <v>108.95</v>
      </c>
    </row>
    <row r="79" spans="1:18" x14ac:dyDescent="0.25">
      <c r="A79" s="1">
        <v>44664</v>
      </c>
      <c r="B79" t="s">
        <v>51</v>
      </c>
      <c r="C79" t="s">
        <v>19</v>
      </c>
      <c r="H79" s="2">
        <v>135.07</v>
      </c>
      <c r="I79" s="2">
        <f t="shared" si="4"/>
        <v>449969.31999999995</v>
      </c>
      <c r="L79">
        <v>135.07</v>
      </c>
    </row>
    <row r="80" spans="1:18" x14ac:dyDescent="0.25">
      <c r="A80" s="1">
        <v>44665</v>
      </c>
      <c r="B80" t="s">
        <v>49</v>
      </c>
      <c r="C80" t="s">
        <v>19</v>
      </c>
      <c r="H80">
        <v>537.64</v>
      </c>
      <c r="I80" s="2">
        <f t="shared" si="4"/>
        <v>450104.38999999996</v>
      </c>
      <c r="K80">
        <v>537.64</v>
      </c>
    </row>
    <row r="81" spans="1:20" x14ac:dyDescent="0.25">
      <c r="A81" s="1">
        <v>44670</v>
      </c>
      <c r="B81" t="s">
        <v>52</v>
      </c>
      <c r="C81" t="s">
        <v>19</v>
      </c>
      <c r="G81">
        <v>-550</v>
      </c>
      <c r="I81" s="2">
        <f t="shared" si="4"/>
        <v>450642.02999999997</v>
      </c>
      <c r="P81">
        <v>-550</v>
      </c>
    </row>
    <row r="82" spans="1:20" x14ac:dyDescent="0.25">
      <c r="A82" s="1">
        <v>44672</v>
      </c>
      <c r="B82" t="s">
        <v>41</v>
      </c>
      <c r="C82" t="s">
        <v>19</v>
      </c>
      <c r="H82" s="2">
        <v>1281.28</v>
      </c>
      <c r="I82" s="2">
        <f>I81+G81</f>
        <v>450092.02999999997</v>
      </c>
      <c r="L82" s="2">
        <v>1281.28</v>
      </c>
    </row>
    <row r="83" spans="1:20" x14ac:dyDescent="0.25">
      <c r="A83" s="1">
        <v>44680</v>
      </c>
      <c r="B83" t="s">
        <v>27</v>
      </c>
      <c r="C83" t="s">
        <v>19</v>
      </c>
      <c r="H83" s="2">
        <v>17.86</v>
      </c>
      <c r="I83" s="2">
        <f>I82+H82</f>
        <v>451373.31</v>
      </c>
      <c r="L83" s="2"/>
      <c r="M83">
        <v>17.86</v>
      </c>
    </row>
    <row r="84" spans="1:20" x14ac:dyDescent="0.25">
      <c r="A84" s="1">
        <v>44680</v>
      </c>
      <c r="B84" t="s">
        <v>18</v>
      </c>
      <c r="C84" t="s">
        <v>19</v>
      </c>
      <c r="G84" s="2">
        <v>-7500</v>
      </c>
      <c r="I84" s="2">
        <f>I83+H83</f>
        <v>451391.17</v>
      </c>
      <c r="O84" s="2">
        <v>-7500</v>
      </c>
    </row>
    <row r="85" spans="1:20" x14ac:dyDescent="0.25">
      <c r="A85" s="1">
        <v>44691</v>
      </c>
      <c r="B85" t="s">
        <v>22</v>
      </c>
      <c r="C85" t="s">
        <v>19</v>
      </c>
      <c r="H85">
        <v>108.95</v>
      </c>
      <c r="I85" s="2">
        <f>I84+G84</f>
        <v>443891.17</v>
      </c>
      <c r="L85">
        <v>108.95</v>
      </c>
    </row>
    <row r="86" spans="1:20" x14ac:dyDescent="0.25">
      <c r="A86" s="1">
        <v>44704</v>
      </c>
      <c r="B86" t="s">
        <v>52</v>
      </c>
      <c r="C86" t="s">
        <v>19</v>
      </c>
      <c r="G86">
        <v>-276</v>
      </c>
      <c r="I86" s="2">
        <f>I85+H85</f>
        <v>444000.12</v>
      </c>
      <c r="Q86">
        <v>-276</v>
      </c>
    </row>
    <row r="87" spans="1:20" x14ac:dyDescent="0.25">
      <c r="A87" s="1">
        <v>44712</v>
      </c>
      <c r="B87" t="s">
        <v>27</v>
      </c>
      <c r="C87" t="s">
        <v>19</v>
      </c>
      <c r="H87">
        <v>19.52</v>
      </c>
      <c r="I87" s="2">
        <f>I86+G86</f>
        <v>443724.12</v>
      </c>
      <c r="M87">
        <v>19.52</v>
      </c>
    </row>
    <row r="88" spans="1:20" x14ac:dyDescent="0.25">
      <c r="A88" s="1">
        <v>44713</v>
      </c>
      <c r="B88" t="s">
        <v>18</v>
      </c>
      <c r="C88" t="s">
        <v>19</v>
      </c>
      <c r="G88" s="2">
        <v>-7500</v>
      </c>
      <c r="I88" s="2">
        <f>I87+H87</f>
        <v>443743.64</v>
      </c>
      <c r="O88" s="2">
        <v>-7500</v>
      </c>
    </row>
    <row r="89" spans="1:20" x14ac:dyDescent="0.25">
      <c r="A89" s="1">
        <v>44722</v>
      </c>
      <c r="B89" t="s">
        <v>22</v>
      </c>
      <c r="C89" t="s">
        <v>19</v>
      </c>
      <c r="H89">
        <v>108.95</v>
      </c>
      <c r="I89" s="2">
        <f>I88+G88</f>
        <v>436243.64</v>
      </c>
      <c r="L89">
        <v>108.95</v>
      </c>
    </row>
    <row r="90" spans="1:20" x14ac:dyDescent="0.25">
      <c r="A90" s="1">
        <v>44729</v>
      </c>
      <c r="B90" t="s">
        <v>68</v>
      </c>
      <c r="C90" t="s">
        <v>19</v>
      </c>
      <c r="H90">
        <v>306</v>
      </c>
      <c r="I90" s="2">
        <f t="shared" ref="I90:I106" si="5">I89+H89</f>
        <v>436352.59</v>
      </c>
      <c r="K90">
        <v>306</v>
      </c>
    </row>
    <row r="91" spans="1:20" x14ac:dyDescent="0.25">
      <c r="A91" s="1">
        <v>44733</v>
      </c>
      <c r="B91" t="s">
        <v>69</v>
      </c>
      <c r="C91" t="s">
        <v>19</v>
      </c>
      <c r="H91" s="2">
        <v>101197.59</v>
      </c>
      <c r="I91" s="2">
        <f t="shared" si="5"/>
        <v>436658.59</v>
      </c>
      <c r="K91" s="2"/>
      <c r="T91">
        <v>101197.59</v>
      </c>
    </row>
    <row r="92" spans="1:20" x14ac:dyDescent="0.25">
      <c r="A92" s="1">
        <v>44733</v>
      </c>
      <c r="B92" t="s">
        <v>70</v>
      </c>
      <c r="C92" t="s">
        <v>19</v>
      </c>
      <c r="H92" s="2">
        <v>91908.77</v>
      </c>
      <c r="I92" s="2">
        <f t="shared" si="5"/>
        <v>537856.18000000005</v>
      </c>
      <c r="K92" s="2"/>
      <c r="T92">
        <v>91908.77</v>
      </c>
    </row>
    <row r="93" spans="1:20" x14ac:dyDescent="0.25">
      <c r="A93" s="1">
        <v>44733</v>
      </c>
      <c r="B93" t="s">
        <v>71</v>
      </c>
      <c r="C93" t="s">
        <v>19</v>
      </c>
      <c r="H93" s="2">
        <v>76313.3</v>
      </c>
      <c r="I93" s="2">
        <f t="shared" si="5"/>
        <v>629764.95000000007</v>
      </c>
      <c r="K93" s="2"/>
      <c r="T93">
        <v>76313.3</v>
      </c>
    </row>
    <row r="94" spans="1:20" x14ac:dyDescent="0.25">
      <c r="A94" s="1">
        <v>44733</v>
      </c>
      <c r="B94" t="s">
        <v>72</v>
      </c>
      <c r="C94" t="s">
        <v>19</v>
      </c>
      <c r="H94" s="2">
        <v>59168.44</v>
      </c>
      <c r="I94" s="2">
        <f t="shared" si="5"/>
        <v>706078.25000000012</v>
      </c>
      <c r="K94" s="2"/>
      <c r="T94">
        <v>59168.44</v>
      </c>
    </row>
    <row r="95" spans="1:20" x14ac:dyDescent="0.25">
      <c r="A95" s="1">
        <v>44733</v>
      </c>
      <c r="B95" t="s">
        <v>73</v>
      </c>
      <c r="C95" t="s">
        <v>19</v>
      </c>
      <c r="H95" s="2">
        <v>43298.1</v>
      </c>
      <c r="I95" s="2">
        <f t="shared" si="5"/>
        <v>765246.69000000018</v>
      </c>
      <c r="K95" s="2"/>
      <c r="T95">
        <v>43298.1</v>
      </c>
    </row>
    <row r="96" spans="1:20" x14ac:dyDescent="0.25">
      <c r="A96" s="1">
        <v>44733</v>
      </c>
      <c r="B96" t="s">
        <v>74</v>
      </c>
      <c r="C96" t="s">
        <v>19</v>
      </c>
      <c r="H96" s="2">
        <v>42786.35</v>
      </c>
      <c r="I96" s="2">
        <f t="shared" si="5"/>
        <v>808544.79000000015</v>
      </c>
      <c r="K96" s="2"/>
      <c r="T96">
        <v>42786.35</v>
      </c>
    </row>
    <row r="97" spans="1:22" x14ac:dyDescent="0.25">
      <c r="A97" s="1">
        <v>44733</v>
      </c>
      <c r="B97" t="s">
        <v>75</v>
      </c>
      <c r="C97" t="s">
        <v>19</v>
      </c>
      <c r="H97" s="2">
        <v>39307.089999999997</v>
      </c>
      <c r="I97" s="2">
        <f t="shared" si="5"/>
        <v>851331.14000000013</v>
      </c>
      <c r="K97" s="2"/>
      <c r="T97">
        <v>39307.089999999997</v>
      </c>
    </row>
    <row r="98" spans="1:22" x14ac:dyDescent="0.25">
      <c r="A98" s="1">
        <v>44733</v>
      </c>
      <c r="B98" t="s">
        <v>76</v>
      </c>
      <c r="C98" t="s">
        <v>19</v>
      </c>
      <c r="H98" s="2">
        <v>37592.83</v>
      </c>
      <c r="I98" s="2">
        <f t="shared" si="5"/>
        <v>890638.2300000001</v>
      </c>
      <c r="K98" s="2"/>
      <c r="T98">
        <v>37592.83</v>
      </c>
    </row>
    <row r="99" spans="1:22" x14ac:dyDescent="0.25">
      <c r="A99" s="1">
        <v>44733</v>
      </c>
      <c r="B99" t="s">
        <v>77</v>
      </c>
      <c r="C99" t="s">
        <v>19</v>
      </c>
      <c r="H99" s="2">
        <v>36762.519999999997</v>
      </c>
      <c r="I99" s="2">
        <f t="shared" si="5"/>
        <v>928231.06</v>
      </c>
      <c r="K99" s="2"/>
      <c r="T99">
        <v>36762.519999999997</v>
      </c>
    </row>
    <row r="100" spans="1:22" x14ac:dyDescent="0.25">
      <c r="A100" s="1">
        <v>44733</v>
      </c>
      <c r="B100" t="s">
        <v>78</v>
      </c>
      <c r="C100" t="s">
        <v>19</v>
      </c>
      <c r="H100" s="2">
        <v>33111.019999999997</v>
      </c>
      <c r="I100" s="2">
        <f t="shared" si="5"/>
        <v>964993.58000000007</v>
      </c>
      <c r="K100" s="2"/>
      <c r="T100">
        <v>33111.019999999997</v>
      </c>
    </row>
    <row r="101" spans="1:22" x14ac:dyDescent="0.25">
      <c r="A101" s="1">
        <v>44733</v>
      </c>
      <c r="B101" t="s">
        <v>79</v>
      </c>
      <c r="C101" t="s">
        <v>19</v>
      </c>
      <c r="H101" s="2">
        <v>13523.75</v>
      </c>
      <c r="I101" s="2">
        <f t="shared" si="5"/>
        <v>998104.60000000009</v>
      </c>
      <c r="K101" s="2"/>
      <c r="T101">
        <v>13523.75</v>
      </c>
    </row>
    <row r="102" spans="1:22" x14ac:dyDescent="0.25">
      <c r="A102" s="1">
        <v>44733</v>
      </c>
      <c r="B102" t="s">
        <v>80</v>
      </c>
      <c r="C102" t="s">
        <v>19</v>
      </c>
      <c r="H102" s="2">
        <v>7459.21</v>
      </c>
      <c r="I102" s="2">
        <f t="shared" si="5"/>
        <v>1011628.3500000001</v>
      </c>
      <c r="K102" s="2"/>
      <c r="T102">
        <v>7459.21</v>
      </c>
    </row>
    <row r="103" spans="1:22" x14ac:dyDescent="0.25">
      <c r="A103" s="1">
        <v>44733</v>
      </c>
      <c r="B103" t="s">
        <v>81</v>
      </c>
      <c r="C103" t="s">
        <v>19</v>
      </c>
      <c r="H103" s="2">
        <v>6068.25</v>
      </c>
      <c r="I103" s="2">
        <f t="shared" si="5"/>
        <v>1019087.56</v>
      </c>
      <c r="K103" s="2"/>
      <c r="T103">
        <v>6068.25</v>
      </c>
    </row>
    <row r="104" spans="1:22" x14ac:dyDescent="0.25">
      <c r="A104" s="1">
        <v>44733</v>
      </c>
      <c r="B104" t="s">
        <v>82</v>
      </c>
      <c r="C104" t="s">
        <v>19</v>
      </c>
      <c r="H104" s="2">
        <v>5229.33</v>
      </c>
      <c r="I104" s="2">
        <f t="shared" si="5"/>
        <v>1025155.81</v>
      </c>
      <c r="K104" s="2"/>
      <c r="T104">
        <v>5229.33</v>
      </c>
    </row>
    <row r="105" spans="1:22" x14ac:dyDescent="0.25">
      <c r="A105" s="1">
        <v>44733</v>
      </c>
      <c r="B105" t="s">
        <v>83</v>
      </c>
      <c r="C105" t="s">
        <v>19</v>
      </c>
      <c r="H105" s="2">
        <v>3456.05</v>
      </c>
      <c r="I105" s="2">
        <f t="shared" si="5"/>
        <v>1030385.14</v>
      </c>
      <c r="K105" s="2"/>
      <c r="T105">
        <v>3456.05</v>
      </c>
    </row>
    <row r="106" spans="1:22" x14ac:dyDescent="0.25">
      <c r="A106" s="1">
        <v>44734</v>
      </c>
      <c r="B106" t="s">
        <v>84</v>
      </c>
      <c r="C106" t="s">
        <v>19</v>
      </c>
      <c r="G106">
        <v>-500000</v>
      </c>
      <c r="H106" s="2"/>
      <c r="I106" s="2">
        <f t="shared" si="5"/>
        <v>1033841.1900000001</v>
      </c>
      <c r="K106" s="2"/>
      <c r="V106">
        <v>-500000</v>
      </c>
    </row>
    <row r="107" spans="1:22" x14ac:dyDescent="0.25">
      <c r="A107" s="1">
        <v>44742</v>
      </c>
      <c r="B107" t="s">
        <v>27</v>
      </c>
      <c r="C107" t="s">
        <v>19</v>
      </c>
      <c r="H107">
        <v>61.58</v>
      </c>
      <c r="I107" s="2">
        <f>I106+G106</f>
        <v>533841.19000000006</v>
      </c>
      <c r="M107">
        <v>61.58</v>
      </c>
    </row>
    <row r="108" spans="1:22" x14ac:dyDescent="0.25">
      <c r="I108" s="3">
        <f>I107+H107</f>
        <v>533902.77</v>
      </c>
    </row>
    <row r="109" spans="1:22" x14ac:dyDescent="0.25">
      <c r="G109" s="2">
        <f>SUM(G3:G106)</f>
        <v>-602761</v>
      </c>
      <c r="H109" s="2">
        <f>SUM(H3:H107)</f>
        <v>746123.7699999999</v>
      </c>
      <c r="K109" s="2">
        <f>SUM(K2:K107)</f>
        <v>32113.09</v>
      </c>
      <c r="L109" s="2">
        <f>SUM(L3:L107)</f>
        <v>15307.240000000005</v>
      </c>
      <c r="M109">
        <f>SUM(M3:M107)</f>
        <v>343.09</v>
      </c>
      <c r="N109" s="2">
        <f>0</f>
        <v>0</v>
      </c>
      <c r="O109" s="2">
        <f>SUM(O3:O106)</f>
        <v>-90000</v>
      </c>
      <c r="P109" s="2">
        <f>SUM(P3:P107)</f>
        <v>-12485</v>
      </c>
      <c r="R109" s="2">
        <f>SUM(R2:R107)</f>
        <v>8789</v>
      </c>
      <c r="S109">
        <f>SUM(S2:S107)</f>
        <v>0</v>
      </c>
      <c r="T109">
        <f>SUM(T2:T107)</f>
        <v>689571.34999999986</v>
      </c>
    </row>
    <row r="111" spans="1:22" x14ac:dyDescent="0.25">
      <c r="H111" s="2">
        <v>143362.76999999999</v>
      </c>
      <c r="K111" s="2">
        <v>64625.42</v>
      </c>
    </row>
    <row r="113" spans="11:12" x14ac:dyDescent="0.25">
      <c r="K113">
        <v>0</v>
      </c>
    </row>
    <row r="117" spans="11:12" x14ac:dyDescent="0.25">
      <c r="L117" s="2"/>
    </row>
    <row r="118" spans="11:12" x14ac:dyDescent="0.25">
      <c r="L118" s="2"/>
    </row>
    <row r="120" spans="11:12" x14ac:dyDescent="0.25">
      <c r="L120" s="2"/>
    </row>
    <row r="121" spans="11:12" x14ac:dyDescent="0.25">
      <c r="L121" s="2"/>
    </row>
    <row r="124" spans="11:12" x14ac:dyDescent="0.25">
      <c r="L124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Macquarie transaction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Washer</dc:creator>
  <cp:lastModifiedBy>Crase Admin</cp:lastModifiedBy>
  <dcterms:created xsi:type="dcterms:W3CDTF">2022-08-25T06:09:26Z</dcterms:created>
  <dcterms:modified xsi:type="dcterms:W3CDTF">2022-10-18T06:06:13Z</dcterms:modified>
</cp:coreProperties>
</file>