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nacleaccountinggroup.sharepoint.com/sites/TeamSerena/Shared Documents/1.0 - Serena/6. Liquid Superannuation Fund/FY 2021/"/>
    </mc:Choice>
  </mc:AlternateContent>
  <xr:revisionPtr revIDLastSave="41" documentId="13_ncr:1_{9E28BBAB-FEF1-4349-94EB-9A57431E4520}" xr6:coauthVersionLast="47" xr6:coauthVersionMax="47" xr10:uidLastSave="{2E3C0864-29CD-4439-A0F0-80B1CB97E67D}"/>
  <bookViews>
    <workbookView xWindow="-120" yWindow="-120" windowWidth="29040" windowHeight="15720" tabRatio="414" activeTab="4" xr2:uid="{FE8DC6C6-B2F5-4368-8044-ED1E600347E2}"/>
  </bookViews>
  <sheets>
    <sheet name="CSV" sheetId="1" r:id="rId1"/>
    <sheet name="Bank" sheetId="6" r:id="rId2"/>
    <sheet name="Income tax payable" sheetId="4" r:id="rId3"/>
    <sheet name="Sundry Creditors" sheetId="5" r:id="rId4"/>
    <sheet name="Q &amp; A" sheetId="7" r:id="rId5"/>
  </sheet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4" l="1"/>
  <c r="C8" i="4"/>
  <c r="C35" i="1"/>
  <c r="B35" i="1"/>
  <c r="D2" i="5"/>
  <c r="D6" i="5"/>
</calcChain>
</file>

<file path=xl/sharedStrings.xml><?xml version="1.0" encoding="utf-8"?>
<sst xmlns="http://schemas.openxmlformats.org/spreadsheetml/2006/main" count="69" uniqueCount="35">
  <si>
    <t>DEBIT</t>
  </si>
  <si>
    <t>CREDIT</t>
  </si>
  <si>
    <t>DETAILS</t>
  </si>
  <si>
    <t>DATE</t>
  </si>
  <si>
    <t>Account Fee</t>
  </si>
  <si>
    <t>ATO</t>
  </si>
  <si>
    <t>Total</t>
  </si>
  <si>
    <t>Minus PAYGI Paid</t>
  </si>
  <si>
    <t>Balance Should Be</t>
  </si>
  <si>
    <t>Add FY 2020 Income tax expenses</t>
  </si>
  <si>
    <t>Add FY 2020 Supervisory Levy</t>
  </si>
  <si>
    <t>Pension not withdraw yet</t>
  </si>
  <si>
    <t>FY 2019 Supervisory Levy</t>
  </si>
  <si>
    <t>General Interest Charge</t>
  </si>
  <si>
    <t>Opening Balance @01/07/2019</t>
  </si>
  <si>
    <t>JRW Rent</t>
  </si>
  <si>
    <t>Hocking Stuart Rent - 40 Mondous Ct</t>
  </si>
  <si>
    <t>Council Rates</t>
  </si>
  <si>
    <t>关于房租收入</t>
  </si>
  <si>
    <t>银行备注Hocking Stuart Be Rent Qu Ying是residential prop Berwick的租金？</t>
  </si>
  <si>
    <t>银行备注JRW Property Inter是commercial prop Keysborough的租金？</t>
  </si>
  <si>
    <t>Client confirmed above</t>
  </si>
  <si>
    <t>Add FY 2021 Income tax expenses</t>
  </si>
  <si>
    <t>Add FY 2021 Supervisory Levy</t>
  </si>
  <si>
    <t>Minus FY 2019 PAYGI Paid</t>
  </si>
  <si>
    <t>Row Labels</t>
  </si>
  <si>
    <t>Grand Total</t>
  </si>
  <si>
    <t>Sum of DEBIT</t>
  </si>
  <si>
    <t>Sum of CREDIT</t>
  </si>
  <si>
    <t>您好，我们在准备Liquid 2021财年的税务，有以下问题需要您的帮助：</t>
  </si>
  <si>
    <t>1. Keysborough的房子，2021的房租收入只有$8524.66，跟往年相比 大幅度下降，请您简要说明下(我们需要想审计师汇报）</t>
  </si>
  <si>
    <t>2. 2021年2月14号，支付了$1787.61的council rates，请问是哪个房子的？</t>
  </si>
  <si>
    <t>3. 请您从SMSF账户转出 $11906.10 进入 Li, Nian的私人账户 （取走之前的Pension）</t>
  </si>
  <si>
    <t>It is for Berwick Property</t>
  </si>
  <si>
    <t>Client will withdraw in Sep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</si>
</sst>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14" fontId="0" fillId="0" borderId="0" xfId="0" applyNumberFormat="1"/>
    <xf numFmtId="44" fontId="0" fillId="0" borderId="0" xfId="1" applyFont="1"/>
    <xf numFmtId="44" fontId="2" fillId="0" borderId="0" xfId="0" applyNumberFormat="1" applyFont="1"/>
    <xf numFmtId="44" fontId="2" fillId="0" borderId="0" xfId="1" applyFont="1"/>
    <xf numFmtId="0" fontId="2" fillId="2" borderId="0" xfId="0" applyFont="1" applyFill="1"/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4" fillId="0" borderId="0" xfId="0" applyFont="1"/>
    <xf numFmtId="14" fontId="5" fillId="0" borderId="1" xfId="0" applyNumberFormat="1" applyFont="1" applyBorder="1"/>
    <xf numFmtId="44" fontId="0" fillId="0" borderId="2" xfId="1" applyFont="1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44" fontId="0" fillId="0" borderId="0" xfId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7" xfId="0" applyFont="1" applyFill="1" applyBorder="1"/>
    <xf numFmtId="44" fontId="2" fillId="2" borderId="7" xfId="1" applyFont="1" applyFill="1" applyBorder="1"/>
    <xf numFmtId="14" fontId="5" fillId="0" borderId="7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44" fontId="2" fillId="2" borderId="0" xfId="1" applyFont="1" applyFill="1"/>
    <xf numFmtId="0" fontId="5" fillId="0" borderId="0" xfId="0" applyFont="1"/>
  </cellXfs>
  <cellStyles count="2">
    <cellStyle name="Currency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532190</xdr:colOff>
      <xdr:row>39</xdr:row>
      <xdr:rowOff>56283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C39378-70F4-B746-54E2-219E7D3D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"/>
          <a:ext cx="9676190" cy="69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30917</xdr:colOff>
      <xdr:row>1</xdr:row>
      <xdr:rowOff>47625</xdr:rowOff>
    </xdr:from>
    <xdr:to>
      <xdr:col>22</xdr:col>
      <xdr:colOff>321977</xdr:colOff>
      <xdr:row>29</xdr:row>
      <xdr:rowOff>84781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5A7A2D-2509-A455-119D-FD0DDC9D4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6692" y="238125"/>
          <a:ext cx="10654260" cy="5371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10</xdr:col>
      <xdr:colOff>27962</xdr:colOff>
      <xdr:row>33</xdr:row>
      <xdr:rowOff>151657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BCBD30-A57F-9766-F86E-F73716C1E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180975"/>
          <a:ext cx="4904762" cy="594285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rena Zhao" refreshedDate="44808.320733449073" createdVersion="8" refreshedVersion="8" minRefreshableVersion="3" recordCount="32" xr:uid="{921B2B22-560B-4502-9F05-5AD01815C8BD}">
  <cacheSource type="worksheet">
    <worksheetSource name="Table1"/>
  </cacheSource>
  <cacheFields count="4">
    <cacheField name="DATE" numFmtId="14">
      <sharedItems containsSemiMixedTypes="0" containsNonDate="0" containsDate="1" containsString="0" minDate="2020-07-01T00:00:00" maxDate="2021-06-30T00:00:00"/>
    </cacheField>
    <cacheField name="DEBIT" numFmtId="0">
      <sharedItems containsString="0" containsBlank="1" containsNumber="1" minValue="10" maxValue="1787.61"/>
    </cacheField>
    <cacheField name="CREDIT" numFmtId="44">
      <sharedItems containsString="0" containsBlank="1" containsNumber="1" minValue="109.03" maxValue="2109.1799999999998"/>
    </cacheField>
    <cacheField name="DETAILS" numFmtId="0">
      <sharedItems count="5">
        <s v="Account Fee"/>
        <s v="JRW Rent"/>
        <s v="Hocking Stuart Rent - 40 Mondous Ct"/>
        <s v="Council Rates"/>
        <s v="AT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d v="2020-07-01T00:00:00"/>
    <n v="10"/>
    <m/>
    <x v="0"/>
  </r>
  <r>
    <d v="2020-07-01T00:00:00"/>
    <m/>
    <n v="1166.95"/>
    <x v="1"/>
  </r>
  <r>
    <d v="2020-07-08T00:00:00"/>
    <m/>
    <n v="109.03"/>
    <x v="1"/>
  </r>
  <r>
    <d v="2020-07-23T00:00:00"/>
    <m/>
    <n v="917.31"/>
    <x v="2"/>
  </r>
  <r>
    <d v="2020-08-01T00:00:00"/>
    <n v="10"/>
    <m/>
    <x v="0"/>
  </r>
  <r>
    <d v="2020-08-04T00:00:00"/>
    <m/>
    <n v="1175"/>
    <x v="1"/>
  </r>
  <r>
    <d v="2020-08-20T00:00:00"/>
    <m/>
    <n v="1293.1600000000001"/>
    <x v="2"/>
  </r>
  <r>
    <d v="2020-09-01T00:00:00"/>
    <n v="10"/>
    <m/>
    <x v="0"/>
  </r>
  <r>
    <d v="2020-10-01T00:00:00"/>
    <n v="10"/>
    <m/>
    <x v="0"/>
  </r>
  <r>
    <d v="2020-10-29T00:00:00"/>
    <m/>
    <n v="582.49"/>
    <x v="1"/>
  </r>
  <r>
    <d v="2020-11-01T00:00:00"/>
    <n v="10"/>
    <m/>
    <x v="0"/>
  </r>
  <r>
    <d v="2020-12-01T00:00:00"/>
    <n v="10"/>
    <m/>
    <x v="0"/>
  </r>
  <r>
    <d v="2020-12-01T00:00:00"/>
    <m/>
    <n v="1372.21"/>
    <x v="2"/>
  </r>
  <r>
    <d v="2020-12-15T00:00:00"/>
    <m/>
    <n v="1417.81"/>
    <x v="2"/>
  </r>
  <r>
    <d v="2021-01-01T00:00:00"/>
    <n v="10"/>
    <m/>
    <x v="0"/>
  </r>
  <r>
    <d v="2021-01-12T00:00:00"/>
    <m/>
    <n v="1516.81"/>
    <x v="2"/>
  </r>
  <r>
    <d v="2021-01-29T00:00:00"/>
    <m/>
    <n v="2109.1799999999998"/>
    <x v="1"/>
  </r>
  <r>
    <d v="2021-02-01T00:00:00"/>
    <n v="10"/>
    <m/>
    <x v="0"/>
  </r>
  <r>
    <d v="2021-02-14T00:00:00"/>
    <n v="1787.61"/>
    <m/>
    <x v="3"/>
  </r>
  <r>
    <d v="2021-02-16T00:00:00"/>
    <m/>
    <n v="1372.21"/>
    <x v="2"/>
  </r>
  <r>
    <d v="2021-02-17T00:00:00"/>
    <n v="1673"/>
    <m/>
    <x v="4"/>
  </r>
  <r>
    <d v="2021-03-01T00:00:00"/>
    <n v="10"/>
    <m/>
    <x v="0"/>
  </r>
  <r>
    <d v="2021-03-09T00:00:00"/>
    <m/>
    <n v="1516.81"/>
    <x v="2"/>
  </r>
  <r>
    <d v="2021-04-01T00:00:00"/>
    <n v="10"/>
    <m/>
    <x v="0"/>
  </r>
  <r>
    <d v="2021-04-06T00:00:00"/>
    <m/>
    <n v="1516.81"/>
    <x v="2"/>
  </r>
  <r>
    <d v="2021-05-01T00:00:00"/>
    <n v="10"/>
    <m/>
    <x v="0"/>
  </r>
  <r>
    <d v="2021-05-04T00:00:00"/>
    <m/>
    <n v="1516.81"/>
    <x v="2"/>
  </r>
  <r>
    <d v="2021-05-26T00:00:00"/>
    <m/>
    <n v="2097.7600000000002"/>
    <x v="1"/>
  </r>
  <r>
    <d v="2021-05-26T00:00:00"/>
    <m/>
    <n v="1284.25"/>
    <x v="1"/>
  </r>
  <r>
    <d v="2021-06-01T00:00:00"/>
    <n v="10"/>
    <m/>
    <x v="0"/>
  </r>
  <r>
    <d v="2021-06-03T00:00:00"/>
    <m/>
    <n v="1372.21"/>
    <x v="2"/>
  </r>
  <r>
    <d v="2021-06-29T00:00:00"/>
    <m/>
    <n v="1516.8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D372B2-B4A2-473C-A71D-63339EA6FD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6:J12" firstHeaderRow="0" firstDataRow="1" firstDataCol="1"/>
  <pivotFields count="4">
    <pivotField numFmtId="14" showAll="0"/>
    <pivotField dataField="1" showAll="0"/>
    <pivotField dataField="1" showAll="0"/>
    <pivotField axis="axisRow" showAll="0">
      <items count="6">
        <item x="0"/>
        <item x="4"/>
        <item x="3"/>
        <item x="2"/>
        <item x="1"/>
        <item t="default"/>
      </items>
    </pivotField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DEBIT" fld="1" baseField="0" baseItem="0"/>
    <dataField name="Sum of CREDI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1D46B2-C978-40FF-96E5-053CD715AF99}" name="Table1" displayName="Table1" ref="A1:D33" totalsRowShown="0" headerRowDxfId="3">
  <autoFilter ref="A1:D33" xr:uid="{2B1D46B2-C978-40FF-96E5-053CD715AF99}"/>
  <sortState xmlns:xlrd2="http://schemas.microsoft.com/office/spreadsheetml/2017/richdata2" ref="A2:D33">
    <sortCondition ref="A1:A33"/>
  </sortState>
  <tableColumns count="4">
    <tableColumn id="1" xr3:uid="{F756D696-585B-434E-834A-392A4E22DEC9}" name="DATE" dataDxfId="2"/>
    <tableColumn id="2" xr3:uid="{90E13909-09DA-44E4-8DD2-264C32ADB1EE}" name="DEBIT" dataDxfId="1" dataCellStyle="Currency"/>
    <tableColumn id="3" xr3:uid="{8C3F606C-551B-4FA1-B7DC-B1FD9311149F}" name="CREDIT" dataDxfId="0" dataCellStyle="Currency"/>
    <tableColumn id="4" xr3:uid="{905D992B-862D-41B4-9C24-11B4DF1D6456}" name="DETAIL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1FE30-4E9F-4198-A060-E24033C8015E}">
  <dimension ref="A1:J103"/>
  <sheetViews>
    <sheetView workbookViewId="0">
      <selection activeCell="H25" sqref="H25"/>
    </sheetView>
  </sheetViews>
  <sheetFormatPr defaultRowHeight="15" x14ac:dyDescent="0.25"/>
  <cols>
    <col min="1" max="1" width="10.7109375" bestFit="1" customWidth="1"/>
    <col min="2" max="2" width="10.5703125" bestFit="1" customWidth="1"/>
    <col min="3" max="3" width="11.5703125" bestFit="1" customWidth="1"/>
    <col min="4" max="4" width="39.140625" bestFit="1" customWidth="1"/>
    <col min="6" max="6" width="67.85546875" bestFit="1" customWidth="1"/>
    <col min="8" max="8" width="32" bestFit="1" customWidth="1"/>
    <col min="9" max="9" width="12" bestFit="1" customWidth="1"/>
    <col min="10" max="10" width="13.140625" bestFit="1" customWidth="1"/>
  </cols>
  <sheetData>
    <row r="1" spans="1:10" s="9" customFormat="1" ht="15.75" thickBot="1" x14ac:dyDescent="0.3">
      <c r="A1" s="7" t="s">
        <v>3</v>
      </c>
      <c r="B1" s="8" t="s">
        <v>0</v>
      </c>
      <c r="C1" s="8" t="s">
        <v>1</v>
      </c>
      <c r="D1" s="7" t="s">
        <v>2</v>
      </c>
    </row>
    <row r="2" spans="1:10" ht="15.75" thickTop="1" x14ac:dyDescent="0.25">
      <c r="A2" s="2">
        <v>44013</v>
      </c>
      <c r="B2" s="3">
        <v>10</v>
      </c>
      <c r="C2" s="3"/>
      <c r="D2" t="s">
        <v>4</v>
      </c>
      <c r="F2" s="10" t="s">
        <v>18</v>
      </c>
      <c r="G2" s="11"/>
      <c r="H2" s="12"/>
      <c r="I2" s="13"/>
    </row>
    <row r="3" spans="1:10" x14ac:dyDescent="0.25">
      <c r="A3" s="2">
        <v>44013</v>
      </c>
      <c r="C3" s="3">
        <v>1166.95</v>
      </c>
      <c r="D3" t="s">
        <v>15</v>
      </c>
      <c r="F3" s="14" t="s">
        <v>19</v>
      </c>
      <c r="G3" s="15"/>
      <c r="I3" s="16"/>
    </row>
    <row r="4" spans="1:10" ht="15.75" thickBot="1" x14ac:dyDescent="0.3">
      <c r="A4" s="2">
        <v>44020</v>
      </c>
      <c r="B4" s="3"/>
      <c r="C4" s="3">
        <v>109.03</v>
      </c>
      <c r="D4" t="s">
        <v>15</v>
      </c>
      <c r="F4" s="17" t="s">
        <v>20</v>
      </c>
      <c r="G4" s="18"/>
      <c r="H4" s="18"/>
      <c r="I4" s="19"/>
    </row>
    <row r="5" spans="1:10" ht="15.75" thickTop="1" x14ac:dyDescent="0.25">
      <c r="A5" s="2">
        <v>44035</v>
      </c>
      <c r="B5" s="3"/>
      <c r="C5" s="3">
        <v>917.31</v>
      </c>
      <c r="D5" t="s">
        <v>16</v>
      </c>
    </row>
    <row r="6" spans="1:10" x14ac:dyDescent="0.25">
      <c r="A6" s="2">
        <v>44044</v>
      </c>
      <c r="B6" s="3">
        <v>10</v>
      </c>
      <c r="C6" s="3"/>
      <c r="D6" t="s">
        <v>4</v>
      </c>
      <c r="F6" s="6" t="s">
        <v>21</v>
      </c>
      <c r="H6" s="23" t="s">
        <v>25</v>
      </c>
      <c r="I6" t="s">
        <v>27</v>
      </c>
      <c r="J6" t="s">
        <v>28</v>
      </c>
    </row>
    <row r="7" spans="1:10" x14ac:dyDescent="0.25">
      <c r="A7" s="2">
        <v>44047</v>
      </c>
      <c r="B7" s="3"/>
      <c r="C7" s="3">
        <v>1175</v>
      </c>
      <c r="D7" t="s">
        <v>15</v>
      </c>
      <c r="H7" s="24" t="s">
        <v>4</v>
      </c>
      <c r="I7">
        <v>120</v>
      </c>
    </row>
    <row r="8" spans="1:10" x14ac:dyDescent="0.25">
      <c r="A8" s="2">
        <v>44063</v>
      </c>
      <c r="B8" s="3"/>
      <c r="C8" s="3">
        <v>1293.1600000000001</v>
      </c>
      <c r="D8" t="s">
        <v>16</v>
      </c>
      <c r="H8" s="24" t="s">
        <v>5</v>
      </c>
      <c r="I8">
        <v>1673</v>
      </c>
    </row>
    <row r="9" spans="1:10" x14ac:dyDescent="0.25">
      <c r="A9" s="2">
        <v>44075</v>
      </c>
      <c r="B9" s="3">
        <v>10</v>
      </c>
      <c r="C9" s="3"/>
      <c r="D9" t="s">
        <v>4</v>
      </c>
      <c r="H9" s="24" t="s">
        <v>17</v>
      </c>
      <c r="I9">
        <v>1787.61</v>
      </c>
    </row>
    <row r="10" spans="1:10" x14ac:dyDescent="0.25">
      <c r="A10" s="2">
        <v>44105</v>
      </c>
      <c r="B10" s="3">
        <v>10</v>
      </c>
      <c r="C10" s="3"/>
      <c r="D10" t="s">
        <v>4</v>
      </c>
      <c r="H10" s="24" t="s">
        <v>16</v>
      </c>
      <c r="J10">
        <v>15328.959999999997</v>
      </c>
    </row>
    <row r="11" spans="1:10" x14ac:dyDescent="0.25">
      <c r="A11" s="2">
        <v>44133</v>
      </c>
      <c r="B11" s="3"/>
      <c r="C11" s="3">
        <v>582.49</v>
      </c>
      <c r="D11" t="s">
        <v>15</v>
      </c>
      <c r="H11" s="24" t="s">
        <v>15</v>
      </c>
      <c r="J11">
        <v>8524.66</v>
      </c>
    </row>
    <row r="12" spans="1:10" x14ac:dyDescent="0.25">
      <c r="A12" s="2">
        <v>44136</v>
      </c>
      <c r="B12" s="3">
        <v>10</v>
      </c>
      <c r="C12" s="3"/>
      <c r="D12" t="s">
        <v>4</v>
      </c>
      <c r="H12" s="24" t="s">
        <v>26</v>
      </c>
      <c r="I12">
        <v>3580.6099999999997</v>
      </c>
      <c r="J12">
        <v>23853.619999999995</v>
      </c>
    </row>
    <row r="13" spans="1:10" x14ac:dyDescent="0.25">
      <c r="A13" s="2">
        <v>44166</v>
      </c>
      <c r="B13" s="3">
        <v>10</v>
      </c>
      <c r="C13" s="3"/>
      <c r="D13" t="s">
        <v>4</v>
      </c>
    </row>
    <row r="14" spans="1:10" x14ac:dyDescent="0.25">
      <c r="A14" s="2">
        <v>44166</v>
      </c>
      <c r="B14" s="3"/>
      <c r="C14" s="3">
        <v>1372.21</v>
      </c>
      <c r="D14" t="s">
        <v>16</v>
      </c>
    </row>
    <row r="15" spans="1:10" x14ac:dyDescent="0.25">
      <c r="A15" s="2">
        <v>44180</v>
      </c>
      <c r="B15" s="3"/>
      <c r="C15" s="3">
        <v>1417.81</v>
      </c>
      <c r="D15" t="s">
        <v>16</v>
      </c>
    </row>
    <row r="16" spans="1:10" x14ac:dyDescent="0.25">
      <c r="A16" s="2">
        <v>44197</v>
      </c>
      <c r="B16" s="3">
        <v>10</v>
      </c>
      <c r="C16" s="3"/>
      <c r="D16" t="s">
        <v>4</v>
      </c>
    </row>
    <row r="17" spans="1:6" x14ac:dyDescent="0.25">
      <c r="A17" s="2">
        <v>44208</v>
      </c>
      <c r="B17" s="3"/>
      <c r="C17" s="3">
        <v>1516.81</v>
      </c>
      <c r="D17" t="s">
        <v>16</v>
      </c>
    </row>
    <row r="18" spans="1:6" x14ac:dyDescent="0.25">
      <c r="A18" s="2">
        <v>44225</v>
      </c>
      <c r="B18" s="3"/>
      <c r="C18" s="3">
        <v>2109.1799999999998</v>
      </c>
      <c r="D18" t="s">
        <v>15</v>
      </c>
    </row>
    <row r="19" spans="1:6" x14ac:dyDescent="0.25">
      <c r="A19" s="2">
        <v>44228</v>
      </c>
      <c r="B19" s="3">
        <v>10</v>
      </c>
      <c r="C19" s="3"/>
      <c r="D19" t="s">
        <v>4</v>
      </c>
    </row>
    <row r="20" spans="1:6" x14ac:dyDescent="0.25">
      <c r="A20" s="2">
        <v>44241</v>
      </c>
      <c r="B20" s="3">
        <v>1787.61</v>
      </c>
      <c r="C20" s="3"/>
      <c r="D20" t="s">
        <v>17</v>
      </c>
      <c r="F20" s="6" t="s">
        <v>33</v>
      </c>
    </row>
    <row r="21" spans="1:6" x14ac:dyDescent="0.25">
      <c r="A21" s="2">
        <v>44243</v>
      </c>
      <c r="B21" s="3"/>
      <c r="C21" s="3">
        <v>1372.21</v>
      </c>
      <c r="D21" t="s">
        <v>16</v>
      </c>
    </row>
    <row r="22" spans="1:6" x14ac:dyDescent="0.25">
      <c r="A22" s="2">
        <v>44244</v>
      </c>
      <c r="B22" s="3">
        <v>1673</v>
      </c>
      <c r="C22" s="3"/>
      <c r="D22" t="s">
        <v>5</v>
      </c>
    </row>
    <row r="23" spans="1:6" x14ac:dyDescent="0.25">
      <c r="A23" s="2">
        <v>44256</v>
      </c>
      <c r="B23" s="3">
        <v>10</v>
      </c>
      <c r="C23" s="3"/>
      <c r="D23" t="s">
        <v>4</v>
      </c>
    </row>
    <row r="24" spans="1:6" x14ac:dyDescent="0.25">
      <c r="A24" s="2">
        <v>44264</v>
      </c>
      <c r="B24" s="3"/>
      <c r="C24" s="3">
        <v>1516.81</v>
      </c>
      <c r="D24" t="s">
        <v>16</v>
      </c>
    </row>
    <row r="25" spans="1:6" x14ac:dyDescent="0.25">
      <c r="A25" s="2">
        <v>44287</v>
      </c>
      <c r="B25" s="3">
        <v>10</v>
      </c>
      <c r="C25" s="3"/>
      <c r="D25" t="s">
        <v>4</v>
      </c>
    </row>
    <row r="26" spans="1:6" x14ac:dyDescent="0.25">
      <c r="A26" s="2">
        <v>44292</v>
      </c>
      <c r="B26" s="3"/>
      <c r="C26" s="3">
        <v>1516.81</v>
      </c>
      <c r="D26" t="s">
        <v>16</v>
      </c>
    </row>
    <row r="27" spans="1:6" x14ac:dyDescent="0.25">
      <c r="A27" s="2">
        <v>44317</v>
      </c>
      <c r="B27" s="3">
        <v>10</v>
      </c>
      <c r="C27" s="3"/>
      <c r="D27" t="s">
        <v>4</v>
      </c>
    </row>
    <row r="28" spans="1:6" x14ac:dyDescent="0.25">
      <c r="A28" s="2">
        <v>44320</v>
      </c>
      <c r="B28" s="3"/>
      <c r="C28" s="3">
        <v>1516.81</v>
      </c>
      <c r="D28" t="s">
        <v>16</v>
      </c>
    </row>
    <row r="29" spans="1:6" x14ac:dyDescent="0.25">
      <c r="A29" s="2">
        <v>44342</v>
      </c>
      <c r="B29" s="3"/>
      <c r="C29" s="3">
        <v>2097.7600000000002</v>
      </c>
      <c r="D29" t="s">
        <v>15</v>
      </c>
    </row>
    <row r="30" spans="1:6" x14ac:dyDescent="0.25">
      <c r="A30" s="2">
        <v>44342</v>
      </c>
      <c r="B30" s="3"/>
      <c r="C30" s="3">
        <v>1284.25</v>
      </c>
      <c r="D30" t="s">
        <v>15</v>
      </c>
    </row>
    <row r="31" spans="1:6" x14ac:dyDescent="0.25">
      <c r="A31" s="2">
        <v>44348</v>
      </c>
      <c r="B31" s="3">
        <v>10</v>
      </c>
      <c r="C31" s="3"/>
      <c r="D31" t="s">
        <v>4</v>
      </c>
    </row>
    <row r="32" spans="1:6" x14ac:dyDescent="0.25">
      <c r="A32" s="2">
        <v>44350</v>
      </c>
      <c r="B32" s="3"/>
      <c r="C32" s="3">
        <v>1372.21</v>
      </c>
      <c r="D32" t="s">
        <v>16</v>
      </c>
    </row>
    <row r="33" spans="1:4" x14ac:dyDescent="0.25">
      <c r="A33" s="2">
        <v>44376</v>
      </c>
      <c r="B33" s="3"/>
      <c r="C33" s="3">
        <v>1516.81</v>
      </c>
      <c r="D33" t="s">
        <v>16</v>
      </c>
    </row>
    <row r="34" spans="1:4" x14ac:dyDescent="0.25">
      <c r="C34" s="3"/>
    </row>
    <row r="35" spans="1:4" x14ac:dyDescent="0.25">
      <c r="A35" s="1" t="s">
        <v>6</v>
      </c>
      <c r="B35" s="4">
        <f>SUM(B2:B34)</f>
        <v>3580.6099999999997</v>
      </c>
      <c r="C35" s="5">
        <f>SUM(C2:C34)</f>
        <v>23853.62</v>
      </c>
    </row>
    <row r="36" spans="1:4" x14ac:dyDescent="0.25">
      <c r="C36" s="3"/>
    </row>
    <row r="37" spans="1:4" x14ac:dyDescent="0.25">
      <c r="C37" s="3"/>
    </row>
    <row r="38" spans="1:4" x14ac:dyDescent="0.25">
      <c r="C38" s="3"/>
    </row>
    <row r="39" spans="1:4" x14ac:dyDescent="0.25">
      <c r="C39" s="3"/>
    </row>
    <row r="40" spans="1:4" x14ac:dyDescent="0.25">
      <c r="C40" s="3"/>
    </row>
    <row r="41" spans="1:4" x14ac:dyDescent="0.25">
      <c r="C41" s="3"/>
    </row>
    <row r="42" spans="1:4" x14ac:dyDescent="0.25">
      <c r="C42" s="3"/>
    </row>
    <row r="43" spans="1:4" x14ac:dyDescent="0.25">
      <c r="C43" s="3"/>
    </row>
    <row r="44" spans="1:4" x14ac:dyDescent="0.25">
      <c r="C44" s="3"/>
    </row>
    <row r="45" spans="1:4" x14ac:dyDescent="0.25">
      <c r="C45" s="3"/>
    </row>
    <row r="46" spans="1:4" x14ac:dyDescent="0.25">
      <c r="C46" s="3"/>
    </row>
    <row r="47" spans="1:4" x14ac:dyDescent="0.25">
      <c r="C47" s="3"/>
    </row>
    <row r="48" spans="1:4" x14ac:dyDescent="0.25">
      <c r="C48" s="3"/>
    </row>
    <row r="49" spans="3:3" x14ac:dyDescent="0.25">
      <c r="C49" s="3"/>
    </row>
    <row r="50" spans="3:3" x14ac:dyDescent="0.25">
      <c r="C50" s="3"/>
    </row>
    <row r="51" spans="3:3" x14ac:dyDescent="0.25">
      <c r="C51" s="3"/>
    </row>
    <row r="52" spans="3:3" x14ac:dyDescent="0.25">
      <c r="C52" s="3"/>
    </row>
    <row r="53" spans="3:3" x14ac:dyDescent="0.25">
      <c r="C53" s="3"/>
    </row>
    <row r="55" spans="3:3" x14ac:dyDescent="0.25">
      <c r="C55" s="3"/>
    </row>
    <row r="56" spans="3:3" x14ac:dyDescent="0.25">
      <c r="C56" s="3"/>
    </row>
    <row r="57" spans="3:3" x14ac:dyDescent="0.25">
      <c r="C57" s="3"/>
    </row>
    <row r="58" spans="3:3" x14ac:dyDescent="0.25">
      <c r="C58" s="3"/>
    </row>
    <row r="59" spans="3:3" x14ac:dyDescent="0.25">
      <c r="C59" s="3"/>
    </row>
    <row r="60" spans="3:3" x14ac:dyDescent="0.25">
      <c r="C60" s="3"/>
    </row>
    <row r="61" spans="3:3" x14ac:dyDescent="0.25">
      <c r="C61" s="3"/>
    </row>
    <row r="62" spans="3:3" x14ac:dyDescent="0.25">
      <c r="C62" s="3"/>
    </row>
    <row r="63" spans="3:3" x14ac:dyDescent="0.25">
      <c r="C63" s="3"/>
    </row>
    <row r="64" spans="3:3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</sheetData>
  <pageMargins left="0.7" right="0.7" top="0.75" bottom="0.75" header="0.3" footer="0.3"/>
  <pageSetup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3CBFD-7079-406A-9378-EBEFFA9E40D9}">
  <dimension ref="A1"/>
  <sheetViews>
    <sheetView topLeftCell="A4" workbookViewId="0">
      <selection activeCell="H49" sqref="H4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7666E-443B-43E3-A945-D371A0C5DE6E}">
  <dimension ref="B2:E15"/>
  <sheetViews>
    <sheetView workbookViewId="0">
      <selection activeCell="C18" sqref="C18"/>
    </sheetView>
  </sheetViews>
  <sheetFormatPr defaultRowHeight="15" x14ac:dyDescent="0.25"/>
  <cols>
    <col min="2" max="2" width="31.140625" bestFit="1" customWidth="1"/>
    <col min="3" max="3" width="13.28515625" style="3" customWidth="1"/>
    <col min="5" max="5" width="11.85546875" customWidth="1"/>
  </cols>
  <sheetData>
    <row r="2" spans="2:5" x14ac:dyDescent="0.25">
      <c r="B2" t="s">
        <v>14</v>
      </c>
      <c r="C2" s="3">
        <v>4992.25</v>
      </c>
    </row>
    <row r="4" spans="2:5" x14ac:dyDescent="0.25">
      <c r="B4" t="s">
        <v>9</v>
      </c>
      <c r="C4" s="3">
        <v>5129.3999999999996</v>
      </c>
    </row>
    <row r="5" spans="2:5" x14ac:dyDescent="0.25">
      <c r="B5" t="s">
        <v>10</v>
      </c>
      <c r="D5" s="3">
        <v>259</v>
      </c>
    </row>
    <row r="6" spans="2:5" x14ac:dyDescent="0.25">
      <c r="B6" t="s">
        <v>7</v>
      </c>
    </row>
    <row r="8" spans="2:5" ht="15.75" thickBot="1" x14ac:dyDescent="0.3">
      <c r="B8" s="20" t="s">
        <v>8</v>
      </c>
      <c r="C8" s="21">
        <f>SUM(C2:C7)</f>
        <v>10121.65</v>
      </c>
      <c r="D8" s="18"/>
      <c r="E8" s="22">
        <v>44012</v>
      </c>
    </row>
    <row r="9" spans="2:5" ht="15.75" thickTop="1" x14ac:dyDescent="0.25"/>
    <row r="10" spans="2:5" x14ac:dyDescent="0.25">
      <c r="B10" t="s">
        <v>22</v>
      </c>
      <c r="C10" s="3">
        <v>3291.9</v>
      </c>
    </row>
    <row r="11" spans="2:5" x14ac:dyDescent="0.25">
      <c r="B11" t="s">
        <v>23</v>
      </c>
      <c r="D11" s="3">
        <v>259</v>
      </c>
    </row>
    <row r="12" spans="2:5" x14ac:dyDescent="0.25">
      <c r="B12" t="s">
        <v>24</v>
      </c>
      <c r="C12" s="3">
        <v>1673</v>
      </c>
    </row>
    <row r="14" spans="2:5" ht="15.75" thickBot="1" x14ac:dyDescent="0.3">
      <c r="B14" s="20" t="s">
        <v>8</v>
      </c>
      <c r="C14" s="21">
        <f>C8+C10-C12</f>
        <v>11740.55</v>
      </c>
      <c r="D14" s="18"/>
      <c r="E14" s="22">
        <v>44377</v>
      </c>
    </row>
    <row r="15" spans="2:5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F145-CC3E-4C26-9D10-6BA73001A6F7}">
  <dimension ref="B2:E6"/>
  <sheetViews>
    <sheetView workbookViewId="0">
      <selection activeCell="E26" sqref="E26"/>
    </sheetView>
  </sheetViews>
  <sheetFormatPr defaultRowHeight="15" x14ac:dyDescent="0.25"/>
  <cols>
    <col min="2" max="2" width="9.140625" style="1"/>
    <col min="3" max="3" width="27.140625" customWidth="1"/>
    <col min="4" max="4" width="11.7109375" style="3" bestFit="1" customWidth="1"/>
    <col min="5" max="5" width="29.85546875" bestFit="1" customWidth="1"/>
  </cols>
  <sheetData>
    <row r="2" spans="2:5" x14ac:dyDescent="0.25">
      <c r="B2" s="1">
        <v>1</v>
      </c>
      <c r="C2" s="6" t="s">
        <v>11</v>
      </c>
      <c r="D2" s="25">
        <f>11896.1+10</f>
        <v>11906.1</v>
      </c>
      <c r="E2" s="26" t="s">
        <v>34</v>
      </c>
    </row>
    <row r="3" spans="2:5" x14ac:dyDescent="0.25">
      <c r="B3" s="1">
        <v>2</v>
      </c>
      <c r="C3" t="s">
        <v>12</v>
      </c>
      <c r="D3" s="3">
        <v>259</v>
      </c>
    </row>
    <row r="4" spans="2:5" x14ac:dyDescent="0.25">
      <c r="B4" s="1">
        <v>3</v>
      </c>
      <c r="C4" t="s">
        <v>13</v>
      </c>
      <c r="D4" s="3">
        <v>940.57</v>
      </c>
    </row>
    <row r="6" spans="2:5" x14ac:dyDescent="0.25">
      <c r="B6" s="1" t="s">
        <v>6</v>
      </c>
      <c r="D6" s="5">
        <f>SUM(D2:D5)</f>
        <v>13105.67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0BA1A-8B70-4285-9CA5-3FBF44FB8BA0}">
  <dimension ref="B2:B5"/>
  <sheetViews>
    <sheetView tabSelected="1" workbookViewId="0">
      <selection activeCell="B31" sqref="B31"/>
    </sheetView>
  </sheetViews>
  <sheetFormatPr defaultRowHeight="15" x14ac:dyDescent="0.25"/>
  <cols>
    <col min="2" max="2" width="118.85546875" bestFit="1" customWidth="1"/>
  </cols>
  <sheetData>
    <row r="2" spans="2:2" x14ac:dyDescent="0.25">
      <c r="B2" t="s">
        <v>29</v>
      </c>
    </row>
    <row r="3" spans="2:2" x14ac:dyDescent="0.25">
      <c r="B3" t="s">
        <v>30</v>
      </c>
    </row>
    <row r="4" spans="2:2" x14ac:dyDescent="0.25">
      <c r="B4" t="s">
        <v>31</v>
      </c>
    </row>
    <row r="5" spans="2:2" x14ac:dyDescent="0.25">
      <c r="B5" t="s">
        <v>32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668D9F3BC264A803EEA862F748396" ma:contentTypeVersion="14" ma:contentTypeDescription="Create a new document." ma:contentTypeScope="" ma:versionID="4d83364a91c8c68ff60ed6a4c3b8df53">
  <xsd:schema xmlns:xsd="http://www.w3.org/2001/XMLSchema" xmlns:xs="http://www.w3.org/2001/XMLSchema" xmlns:p="http://schemas.microsoft.com/office/2006/metadata/properties" xmlns:ns2="ca462bc4-393c-4880-97a2-1ed3199e66d5" xmlns:ns3="7343a474-8d51-4360-bf54-52f521af5174" targetNamespace="http://schemas.microsoft.com/office/2006/metadata/properties" ma:root="true" ma:fieldsID="ba67c14edbdfd4b210cca43fe007fe6f" ns2:_="" ns3:_="">
    <xsd:import namespace="ca462bc4-393c-4880-97a2-1ed3199e66d5"/>
    <xsd:import namespace="7343a474-8d51-4360-bf54-52f521af51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62bc4-393c-4880-97a2-1ed3199e6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1f80a6d-9558-483a-bc0f-560b9196a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3a474-8d51-4360-bf54-52f521af5174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6ab31f6-df79-4657-9eae-ac5c248c11f6}" ma:internalName="TaxCatchAll" ma:showField="CatchAllData" ma:web="7343a474-8d51-4360-bf54-52f521af51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7E58CC-FDD3-4498-B6D1-4D56A37255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CC1DFE-5736-41A3-A3F8-F29342546B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62bc4-393c-4880-97a2-1ed3199e66d5"/>
    <ds:schemaRef ds:uri="7343a474-8d51-4360-bf54-52f521af51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CSV</vt:lpstr>
      <vt:lpstr>Bank</vt:lpstr>
      <vt:lpstr>Income tax payable</vt:lpstr>
      <vt:lpstr>Sundry Creditors</vt:lpstr>
      <vt:lpstr>Q &amp;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Kaylee Zhang</dc:creator>
  <cp:lastModifiedBy>Serena Zhao</cp:lastModifiedBy>
  <cp:lastPrinted>2022-08-10T03:05:09Z</cp:lastPrinted>
  <dcterms:created xsi:type="dcterms:W3CDTF">2022-07-13T23:22:21Z</dcterms:created>
  <dcterms:modified xsi:type="dcterms:W3CDTF">2022-09-19T01:48:12Z</dcterms:modified>
</cp:coreProperties>
</file>