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ditick/Downloads/"/>
    </mc:Choice>
  </mc:AlternateContent>
  <xr:revisionPtr revIDLastSave="0" documentId="13_ncr:1_{BAAC3E8F-8269-224B-B834-5A058183199C}" xr6:coauthVersionLast="36" xr6:coauthVersionMax="36" xr10:uidLastSave="{00000000-0000-0000-0000-000000000000}"/>
  <bookViews>
    <workbookView xWindow="0" yWindow="500" windowWidth="33600" windowHeight="19200" xr2:uid="{CD831781-7A42-F744-B49A-A2FD4B302FF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6" i="1" l="1"/>
  <c r="H24" i="1" l="1"/>
  <c r="I24" i="1"/>
  <c r="J24" i="1"/>
  <c r="H23" i="1"/>
  <c r="I23" i="1"/>
  <c r="J23" i="1"/>
  <c r="H22" i="1"/>
  <c r="I22" i="1"/>
  <c r="J22" i="1"/>
  <c r="H21" i="1"/>
  <c r="I21" i="1" s="1"/>
  <c r="J21" i="1" l="1"/>
  <c r="H20" i="1"/>
  <c r="I20" i="1"/>
  <c r="J20" i="1"/>
  <c r="H19" i="1"/>
  <c r="J19" i="1" s="1"/>
  <c r="I19" i="1"/>
  <c r="H10" i="1" l="1"/>
  <c r="I10" i="1"/>
  <c r="J10" i="1"/>
  <c r="H11" i="1"/>
  <c r="I11" i="1"/>
  <c r="J11" i="1"/>
  <c r="H12" i="1"/>
  <c r="I12" i="1"/>
  <c r="J12" i="1"/>
  <c r="H13" i="1"/>
  <c r="I13" i="1" s="1"/>
  <c r="J13" i="1"/>
  <c r="H14" i="1"/>
  <c r="J14" i="1" s="1"/>
  <c r="I14" i="1"/>
  <c r="H15" i="1"/>
  <c r="I15" i="1" s="1"/>
  <c r="H16" i="1"/>
  <c r="I16" i="1"/>
  <c r="J16" i="1"/>
  <c r="H17" i="1"/>
  <c r="I17" i="1" s="1"/>
  <c r="J17" i="1"/>
  <c r="H18" i="1"/>
  <c r="J18" i="1" s="1"/>
  <c r="J15" i="1" l="1"/>
  <c r="I18" i="1"/>
  <c r="B80" i="1"/>
  <c r="I44" i="1" s="1"/>
  <c r="H9" i="1" l="1"/>
  <c r="G33" i="1" l="1"/>
  <c r="F33" i="1"/>
  <c r="I9" i="1"/>
  <c r="I33" i="1" s="1"/>
  <c r="I43" i="1" s="1"/>
  <c r="I45" i="1" s="1"/>
  <c r="H33" i="1" l="1"/>
  <c r="J9" i="1"/>
  <c r="J33" i="1" s="1"/>
  <c r="H80" i="1" l="1"/>
</calcChain>
</file>

<file path=xl/sharedStrings.xml><?xml version="1.0" encoding="utf-8"?>
<sst xmlns="http://schemas.openxmlformats.org/spreadsheetml/2006/main" count="143" uniqueCount="92">
  <si>
    <t>Property:</t>
  </si>
  <si>
    <t>Statement Date:</t>
  </si>
  <si>
    <t>Owners:</t>
  </si>
  <si>
    <t>Email:</t>
  </si>
  <si>
    <t>ABN: 59 070 564 601</t>
  </si>
  <si>
    <t>Date</t>
  </si>
  <si>
    <t>Confirmation Code</t>
  </si>
  <si>
    <t>Start Date</t>
  </si>
  <si>
    <t>Payment Date</t>
  </si>
  <si>
    <t>Nights</t>
  </si>
  <si>
    <t>Guest</t>
  </si>
  <si>
    <t>Gross Earnings</t>
  </si>
  <si>
    <t>Host Fee</t>
  </si>
  <si>
    <t>Net Earnings</t>
  </si>
  <si>
    <t>Owner 80%</t>
  </si>
  <si>
    <t>Trish    20%</t>
  </si>
  <si>
    <t>INCOME</t>
  </si>
  <si>
    <t>PAYMENTS</t>
  </si>
  <si>
    <t>Owner Net Earnings</t>
  </si>
  <si>
    <t>Totals</t>
  </si>
  <si>
    <t>Amount</t>
  </si>
  <si>
    <t xml:space="preserve">Description </t>
  </si>
  <si>
    <t>Total</t>
  </si>
  <si>
    <t>OTHER EXPENSES</t>
  </si>
  <si>
    <t>Less Other Expenses</t>
  </si>
  <si>
    <t>Owner Earnings YTD</t>
  </si>
  <si>
    <t>Trish Pepper</t>
  </si>
  <si>
    <t>4 Rivergum Avenue Broome WA 6725</t>
  </si>
  <si>
    <t>PO Box 917 Broome WA 6725</t>
  </si>
  <si>
    <t>Tel: 0417 970 747</t>
  </si>
  <si>
    <t>email: trish@fairtel.com.au</t>
  </si>
  <si>
    <t>Month</t>
  </si>
  <si>
    <t>Administration Fee</t>
  </si>
  <si>
    <t>From</t>
  </si>
  <si>
    <t>*Admin fee charged at $25 per month</t>
  </si>
  <si>
    <t>The Loft At The Oaks</t>
  </si>
  <si>
    <t>Pamela and Ken Armitage</t>
  </si>
  <si>
    <t>pamela_armitage@hotmail.com</t>
  </si>
  <si>
    <t>HMAY9RCFRZ</t>
  </si>
  <si>
    <t>Alex Edgar</t>
  </si>
  <si>
    <t>HM9CKADASE</t>
  </si>
  <si>
    <t>Jacob Skinner</t>
  </si>
  <si>
    <t>HM48WKR3EH</t>
  </si>
  <si>
    <t>Sally Armstrong</t>
  </si>
  <si>
    <t>HMX2EP5SAE</t>
  </si>
  <si>
    <t>Lisa Burfield</t>
  </si>
  <si>
    <t>Airbnb</t>
  </si>
  <si>
    <t>Trish</t>
  </si>
  <si>
    <t>Jul 22</t>
  </si>
  <si>
    <t>Milk</t>
  </si>
  <si>
    <t>Nespresso</t>
  </si>
  <si>
    <t>Toilet Paper</t>
  </si>
  <si>
    <t>TV Remote</t>
  </si>
  <si>
    <t>Washing Machine</t>
  </si>
  <si>
    <t>Bins</t>
  </si>
  <si>
    <t>General Repairs</t>
  </si>
  <si>
    <t>Detergent</t>
  </si>
  <si>
    <t>Toiletries</t>
  </si>
  <si>
    <t>Michael Agnew</t>
  </si>
  <si>
    <t>Sherryn McHugh</t>
  </si>
  <si>
    <t>Charlie Aoun</t>
  </si>
  <si>
    <t>Serena Sinclair</t>
  </si>
  <si>
    <t>Ian Plum</t>
  </si>
  <si>
    <t>Stuart Rundell</t>
  </si>
  <si>
    <t>HMJ4WC8S8D</t>
  </si>
  <si>
    <t>HM4HPBN99J</t>
  </si>
  <si>
    <t>HMS3JBRJ9M</t>
  </si>
  <si>
    <t>HMXZKC2C2D</t>
  </si>
  <si>
    <t>HMSSY5MPYD</t>
  </si>
  <si>
    <t>HM3TF5ANJ3</t>
  </si>
  <si>
    <t>Laundry 4 Guests</t>
  </si>
  <si>
    <t>Laundry 6 Guests</t>
  </si>
  <si>
    <t>Laundry 5 Guests</t>
  </si>
  <si>
    <t>Robert Green</t>
  </si>
  <si>
    <t>Alli Lowrie</t>
  </si>
  <si>
    <t>HMYFB5PPEK</t>
  </si>
  <si>
    <t>HMEQCKC4KB</t>
  </si>
  <si>
    <t xml:space="preserve">Fix Table/Shower </t>
  </si>
  <si>
    <t>Fix Aircon</t>
  </si>
  <si>
    <t>October 2022</t>
  </si>
  <si>
    <t>HMAEZADHHX</t>
  </si>
  <si>
    <t>Paul Nieuwkerk</t>
  </si>
  <si>
    <t>Adam Kinney</t>
  </si>
  <si>
    <t>Robert Aynsley</t>
  </si>
  <si>
    <t>Jackie Jermy</t>
  </si>
  <si>
    <t>HM3CMHPTSD</t>
  </si>
  <si>
    <t>HMRY8ZJHXF</t>
  </si>
  <si>
    <t>HM8C4PD5AB</t>
  </si>
  <si>
    <t>Repair Tbl/Shower</t>
  </si>
  <si>
    <t>Laundry 3 Guests</t>
  </si>
  <si>
    <t>Sep/Oct 22</t>
  </si>
  <si>
    <t>Owe Trish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</si>
</sst>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EBEBEB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1" xfId="0" applyBorder="1"/>
    <xf numFmtId="164" fontId="0" fillId="0" borderId="3" xfId="0" applyNumberFormat="1" applyBorder="1"/>
    <xf numFmtId="0" fontId="0" fillId="0" borderId="2" xfId="0" applyBorder="1"/>
    <xf numFmtId="0" fontId="1" fillId="0" borderId="4" xfId="0" applyFont="1" applyBorder="1" applyAlignment="1">
      <alignment horizontal="center" wrapText="1"/>
    </xf>
    <xf numFmtId="14" fontId="0" fillId="0" borderId="4" xfId="0" applyNumberFormat="1" applyBorder="1"/>
    <xf numFmtId="0" fontId="0" fillId="0" borderId="4" xfId="0" applyBorder="1"/>
    <xf numFmtId="164" fontId="0" fillId="0" borderId="4" xfId="0" applyNumberFormat="1" applyBorder="1"/>
    <xf numFmtId="164" fontId="0" fillId="0" borderId="5" xfId="0" applyNumberFormat="1" applyBorder="1"/>
    <xf numFmtId="0" fontId="0" fillId="0" borderId="6" xfId="0" applyBorder="1"/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4" fontId="0" fillId="0" borderId="0" xfId="0" applyNumberFormat="1" applyBorder="1"/>
    <xf numFmtId="164" fontId="0" fillId="0" borderId="10" xfId="0" applyNumberForma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1" xfId="0" applyFont="1" applyBorder="1" applyAlignment="1"/>
    <xf numFmtId="0" fontId="0" fillId="0" borderId="11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10" xfId="0" applyNumberFormat="1" applyBorder="1" applyAlignment="1">
      <alignment horizontal="center"/>
    </xf>
    <xf numFmtId="49" fontId="0" fillId="0" borderId="0" xfId="0" applyNumberFormat="1"/>
    <xf numFmtId="0" fontId="2" fillId="0" borderId="0" xfId="1"/>
    <xf numFmtId="0" fontId="0" fillId="0" borderId="4" xfId="0" applyBorder="1" applyAlignment="1">
      <alignment horizontal="center"/>
    </xf>
    <xf numFmtId="164" fontId="3" fillId="0" borderId="12" xfId="0" applyNumberFormat="1" applyFont="1" applyBorder="1" applyAlignment="1" applyProtection="1">
      <alignment horizontal="right" vertical="center"/>
    </xf>
    <xf numFmtId="164" fontId="3" fillId="0" borderId="4" xfId="0" applyNumberFormat="1" applyFont="1" applyBorder="1" applyAlignment="1" applyProtection="1">
      <alignment horizontal="right" vertical="center"/>
    </xf>
    <xf numFmtId="0" fontId="3" fillId="0" borderId="4" xfId="0" applyFont="1" applyBorder="1"/>
    <xf numFmtId="164" fontId="0" fillId="2" borderId="10" xfId="0" applyNumberFormat="1" applyFill="1" applyBorder="1"/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12700</xdr:rowOff>
    </xdr:from>
    <xdr:to>
      <xdr:col>1</xdr:col>
      <xdr:colOff>838200</xdr:colOff>
      <xdr:row>5</xdr:row>
      <xdr:rowOff>7984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3AA9A783-ACD0-8F45-9CC8-715AA9FEE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79" t="15942" r="3464" b="16306"/>
        <a:stretch>
          <a:fillRect/>
        </a:stretch>
      </xdr:blipFill>
      <xdr:spPr bwMode="auto">
        <a:xfrm>
          <a:off x="12700" y="12700"/>
          <a:ext cx="1651000" cy="1011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12700</xdr:colOff>
      <xdr:row>33</xdr:row>
      <xdr:rowOff>12700</xdr:rowOff>
    </xdr:from>
    <xdr:ext cx="1651000" cy="1011284"/>
    <xdr:pic>
      <xdr:nvPicPr>
        <xdr:cNvPr id="3" name="Picture 2">
          <a:extLst>
            <a:ext uri="{FF2B5EF4-FFF2-40B4-BE49-F238E27FC236}">
              <a16:creationId xmlns:a16="http://schemas.microsoft.com/office/drawing/2014/main" id="{E19ED249-F0C8-3047-A28A-0A4C57D904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79" t="15942" r="3464" b="16306"/>
        <a:stretch>
          <a:fillRect/>
        </a:stretch>
      </xdr:blipFill>
      <xdr:spPr bwMode="auto">
        <a:xfrm>
          <a:off x="12700" y="12700"/>
          <a:ext cx="1651000" cy="1011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mailto:pamela_armitage@hotmail.com" TargetMode="External"/><Relationship Id="rId1" Type="http://schemas.openxmlformats.org/officeDocument/2006/relationships/hyperlink" Target="mailto:pamela_armitage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9A167-4A47-D44A-83B0-D2FE13B12E1A}">
  <dimension ref="A1:L190"/>
  <sheetViews>
    <sheetView tabSelected="1" topLeftCell="A40" workbookViewId="0">
      <selection activeCell="M69" sqref="M69"/>
    </sheetView>
  </sheetViews>
  <sheetFormatPr baseColWidth="10" defaultRowHeight="16" x14ac:dyDescent="0.2"/>
  <cols>
    <col min="2" max="2" width="14.83203125" customWidth="1"/>
    <col min="4" max="4" width="6.5" bestFit="1" customWidth="1"/>
    <col min="5" max="5" width="30.83203125" customWidth="1"/>
    <col min="6" max="10" width="10.83203125" customWidth="1"/>
  </cols>
  <sheetData>
    <row r="1" spans="1:10" x14ac:dyDescent="0.2">
      <c r="C1" t="s">
        <v>26</v>
      </c>
      <c r="D1" s="1"/>
      <c r="E1" s="1"/>
      <c r="F1" s="1" t="s">
        <v>0</v>
      </c>
      <c r="G1" s="1"/>
      <c r="H1" t="s">
        <v>35</v>
      </c>
    </row>
    <row r="2" spans="1:10" x14ac:dyDescent="0.2">
      <c r="C2" t="s">
        <v>27</v>
      </c>
      <c r="D2" s="1"/>
      <c r="E2" s="1"/>
      <c r="F2" s="1" t="s">
        <v>1</v>
      </c>
      <c r="G2" s="1"/>
      <c r="H2" s="25" t="s">
        <v>79</v>
      </c>
    </row>
    <row r="3" spans="1:10" x14ac:dyDescent="0.2">
      <c r="C3" t="s">
        <v>28</v>
      </c>
      <c r="D3" s="1"/>
      <c r="E3" s="1"/>
      <c r="F3" s="1" t="s">
        <v>2</v>
      </c>
      <c r="G3" s="1"/>
      <c r="H3" t="s">
        <v>36</v>
      </c>
    </row>
    <row r="4" spans="1:10" x14ac:dyDescent="0.2">
      <c r="C4" t="s">
        <v>29</v>
      </c>
      <c r="D4" s="1"/>
      <c r="E4" s="1"/>
      <c r="F4" s="1" t="s">
        <v>3</v>
      </c>
      <c r="G4" s="1"/>
      <c r="H4" s="26" t="s">
        <v>37</v>
      </c>
    </row>
    <row r="5" spans="1:10" x14ac:dyDescent="0.2">
      <c r="C5" t="s">
        <v>30</v>
      </c>
    </row>
    <row r="6" spans="1:10" x14ac:dyDescent="0.2">
      <c r="A6" s="32" t="s">
        <v>4</v>
      </c>
      <c r="B6" s="32"/>
      <c r="E6" s="1"/>
      <c r="F6" s="1" t="s">
        <v>16</v>
      </c>
      <c r="G6" s="1"/>
    </row>
    <row r="8" spans="1:10" ht="34" x14ac:dyDescent="0.2">
      <c r="A8" s="6" t="s">
        <v>8</v>
      </c>
      <c r="B8" s="6" t="s">
        <v>6</v>
      </c>
      <c r="C8" s="6" t="s">
        <v>7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</row>
    <row r="9" spans="1:10" x14ac:dyDescent="0.2">
      <c r="A9" s="7">
        <v>44751</v>
      </c>
      <c r="B9" s="8" t="s">
        <v>38</v>
      </c>
      <c r="C9" s="7">
        <v>44750</v>
      </c>
      <c r="D9" s="8">
        <v>7</v>
      </c>
      <c r="E9" s="8" t="s">
        <v>39</v>
      </c>
      <c r="F9" s="9">
        <v>2765</v>
      </c>
      <c r="G9" s="9">
        <v>97.85</v>
      </c>
      <c r="H9" s="9">
        <f>F9-G9</f>
        <v>2667.15</v>
      </c>
      <c r="I9" s="9">
        <f>H9*0.8</f>
        <v>2133.7200000000003</v>
      </c>
      <c r="J9" s="9">
        <f>H9*0.2</f>
        <v>533.43000000000006</v>
      </c>
    </row>
    <row r="10" spans="1:10" x14ac:dyDescent="0.2">
      <c r="A10" s="7">
        <v>44760</v>
      </c>
      <c r="B10" s="8" t="s">
        <v>40</v>
      </c>
      <c r="C10" s="7">
        <v>44759</v>
      </c>
      <c r="D10" s="8">
        <v>5</v>
      </c>
      <c r="E10" s="8" t="s">
        <v>41</v>
      </c>
      <c r="F10" s="9">
        <v>1975</v>
      </c>
      <c r="G10" s="9">
        <v>71.77</v>
      </c>
      <c r="H10" s="9">
        <f t="shared" ref="H10:H24" si="0">F10-G10</f>
        <v>1903.23</v>
      </c>
      <c r="I10" s="9">
        <f t="shared" ref="I10:I24" si="1">H10*0.8</f>
        <v>1522.5840000000001</v>
      </c>
      <c r="J10" s="9">
        <f t="shared" ref="J10:J24" si="2">H10*0.2</f>
        <v>380.64600000000002</v>
      </c>
    </row>
    <row r="11" spans="1:10" x14ac:dyDescent="0.2">
      <c r="A11" s="7">
        <v>44766</v>
      </c>
      <c r="B11" s="8" t="s">
        <v>42</v>
      </c>
      <c r="C11" s="7">
        <v>44765</v>
      </c>
      <c r="D11" s="8">
        <v>3</v>
      </c>
      <c r="E11" s="8" t="s">
        <v>43</v>
      </c>
      <c r="F11" s="9">
        <v>1185</v>
      </c>
      <c r="G11" s="9">
        <v>45.71</v>
      </c>
      <c r="H11" s="9">
        <f t="shared" si="0"/>
        <v>1139.29</v>
      </c>
      <c r="I11" s="9">
        <f t="shared" si="1"/>
        <v>911.43200000000002</v>
      </c>
      <c r="J11" s="9">
        <f t="shared" si="2"/>
        <v>227.858</v>
      </c>
    </row>
    <row r="12" spans="1:10" x14ac:dyDescent="0.2">
      <c r="A12" s="7">
        <v>44770</v>
      </c>
      <c r="B12" s="8" t="s">
        <v>44</v>
      </c>
      <c r="C12" s="7">
        <v>44769</v>
      </c>
      <c r="D12" s="8">
        <v>4</v>
      </c>
      <c r="E12" s="8" t="s">
        <v>45</v>
      </c>
      <c r="F12" s="9">
        <v>1940</v>
      </c>
      <c r="G12" s="9">
        <v>70.62</v>
      </c>
      <c r="H12" s="9">
        <f t="shared" si="0"/>
        <v>1869.38</v>
      </c>
      <c r="I12" s="9">
        <f t="shared" si="1"/>
        <v>1495.5040000000001</v>
      </c>
      <c r="J12" s="9">
        <f t="shared" si="2"/>
        <v>373.87600000000003</v>
      </c>
    </row>
    <row r="13" spans="1:10" x14ac:dyDescent="0.2">
      <c r="A13" s="7">
        <v>44776</v>
      </c>
      <c r="B13" s="8" t="s">
        <v>64</v>
      </c>
      <c r="C13" s="7">
        <v>44774</v>
      </c>
      <c r="D13" s="8">
        <v>4</v>
      </c>
      <c r="E13" s="8" t="s">
        <v>58</v>
      </c>
      <c r="F13" s="29">
        <v>1580</v>
      </c>
      <c r="G13" s="28">
        <v>58.74</v>
      </c>
      <c r="H13" s="9">
        <f t="shared" si="0"/>
        <v>1521.26</v>
      </c>
      <c r="I13" s="9">
        <f t="shared" si="1"/>
        <v>1217.008</v>
      </c>
      <c r="J13" s="9">
        <f t="shared" si="2"/>
        <v>304.25200000000001</v>
      </c>
    </row>
    <row r="14" spans="1:10" x14ac:dyDescent="0.2">
      <c r="A14" s="7">
        <v>44782</v>
      </c>
      <c r="B14" s="8" t="s">
        <v>65</v>
      </c>
      <c r="C14" s="7">
        <v>44779</v>
      </c>
      <c r="D14" s="8">
        <v>4</v>
      </c>
      <c r="E14" s="8" t="s">
        <v>59</v>
      </c>
      <c r="F14" s="29">
        <v>1940</v>
      </c>
      <c r="G14" s="29">
        <v>70.62</v>
      </c>
      <c r="H14" s="9">
        <f t="shared" si="0"/>
        <v>1869.38</v>
      </c>
      <c r="I14" s="9">
        <f t="shared" si="1"/>
        <v>1495.5040000000001</v>
      </c>
      <c r="J14" s="9">
        <f t="shared" si="2"/>
        <v>373.87600000000003</v>
      </c>
    </row>
    <row r="15" spans="1:10" x14ac:dyDescent="0.2">
      <c r="A15" s="7">
        <v>44788</v>
      </c>
      <c r="B15" s="8" t="s">
        <v>66</v>
      </c>
      <c r="C15" s="7">
        <v>44784</v>
      </c>
      <c r="D15" s="8">
        <v>3</v>
      </c>
      <c r="E15" s="8" t="s">
        <v>60</v>
      </c>
      <c r="F15" s="29">
        <v>1185</v>
      </c>
      <c r="G15" s="29">
        <v>45.71</v>
      </c>
      <c r="H15" s="9">
        <f t="shared" si="0"/>
        <v>1139.29</v>
      </c>
      <c r="I15" s="9">
        <f t="shared" si="1"/>
        <v>911.43200000000002</v>
      </c>
      <c r="J15" s="9">
        <f t="shared" si="2"/>
        <v>227.858</v>
      </c>
    </row>
    <row r="16" spans="1:10" x14ac:dyDescent="0.2">
      <c r="A16" s="7">
        <v>44790</v>
      </c>
      <c r="B16" s="8" t="s">
        <v>67</v>
      </c>
      <c r="C16" s="7">
        <v>44788</v>
      </c>
      <c r="D16" s="8">
        <v>5</v>
      </c>
      <c r="E16" s="8" t="s">
        <v>61</v>
      </c>
      <c r="F16" s="29">
        <v>2200</v>
      </c>
      <c r="G16" s="29">
        <v>79.2</v>
      </c>
      <c r="H16" s="9">
        <f t="shared" si="0"/>
        <v>2120.8000000000002</v>
      </c>
      <c r="I16" s="9">
        <f t="shared" si="1"/>
        <v>1696.6400000000003</v>
      </c>
      <c r="J16" s="9">
        <f t="shared" si="2"/>
        <v>424.16000000000008</v>
      </c>
    </row>
    <row r="17" spans="1:10" x14ac:dyDescent="0.2">
      <c r="A17" s="7">
        <v>44799</v>
      </c>
      <c r="B17" s="8" t="s">
        <v>68</v>
      </c>
      <c r="C17" s="7">
        <v>44794</v>
      </c>
      <c r="D17" s="8">
        <v>5</v>
      </c>
      <c r="E17" s="8" t="s">
        <v>62</v>
      </c>
      <c r="F17" s="29">
        <v>2425</v>
      </c>
      <c r="G17" s="29">
        <v>86.63</v>
      </c>
      <c r="H17" s="9">
        <f t="shared" si="0"/>
        <v>2338.37</v>
      </c>
      <c r="I17" s="9">
        <f t="shared" si="1"/>
        <v>1870.6959999999999</v>
      </c>
      <c r="J17" s="9">
        <f t="shared" si="2"/>
        <v>467.67399999999998</v>
      </c>
    </row>
    <row r="18" spans="1:10" x14ac:dyDescent="0.2">
      <c r="A18" s="7">
        <v>44804</v>
      </c>
      <c r="B18" s="8" t="s">
        <v>69</v>
      </c>
      <c r="C18" s="7">
        <v>44802</v>
      </c>
      <c r="D18" s="8">
        <v>6</v>
      </c>
      <c r="E18" s="8" t="s">
        <v>63</v>
      </c>
      <c r="F18" s="29">
        <v>2640</v>
      </c>
      <c r="G18" s="29">
        <v>93.72</v>
      </c>
      <c r="H18" s="9">
        <f t="shared" si="0"/>
        <v>2546.2800000000002</v>
      </c>
      <c r="I18" s="9">
        <f t="shared" si="1"/>
        <v>2037.0240000000003</v>
      </c>
      <c r="J18" s="9">
        <f t="shared" si="2"/>
        <v>509.25600000000009</v>
      </c>
    </row>
    <row r="19" spans="1:10" x14ac:dyDescent="0.2">
      <c r="A19" s="7">
        <v>44817</v>
      </c>
      <c r="B19" s="30" t="s">
        <v>75</v>
      </c>
      <c r="C19" s="7">
        <v>44814</v>
      </c>
      <c r="D19" s="8">
        <v>4</v>
      </c>
      <c r="E19" s="8" t="s">
        <v>73</v>
      </c>
      <c r="F19" s="9">
        <v>1760</v>
      </c>
      <c r="G19" s="9">
        <v>64.680000000000007</v>
      </c>
      <c r="H19" s="9">
        <f t="shared" si="0"/>
        <v>1695.32</v>
      </c>
      <c r="I19" s="9">
        <f t="shared" si="1"/>
        <v>1356.2560000000001</v>
      </c>
      <c r="J19" s="9">
        <f t="shared" si="2"/>
        <v>339.06400000000002</v>
      </c>
    </row>
    <row r="20" spans="1:10" x14ac:dyDescent="0.2">
      <c r="A20" s="7">
        <v>44824</v>
      </c>
      <c r="B20" s="30" t="s">
        <v>76</v>
      </c>
      <c r="C20" s="7">
        <v>44822</v>
      </c>
      <c r="D20" s="8">
        <v>6</v>
      </c>
      <c r="E20" s="8" t="s">
        <v>74</v>
      </c>
      <c r="F20" s="9">
        <v>2640</v>
      </c>
      <c r="G20" s="9">
        <v>93.72</v>
      </c>
      <c r="H20" s="9">
        <f t="shared" si="0"/>
        <v>2546.2800000000002</v>
      </c>
      <c r="I20" s="9">
        <f t="shared" si="1"/>
        <v>2037.0240000000003</v>
      </c>
      <c r="J20" s="9">
        <f t="shared" si="2"/>
        <v>509.25600000000009</v>
      </c>
    </row>
    <row r="21" spans="1:10" x14ac:dyDescent="0.2">
      <c r="A21" s="7">
        <v>44837</v>
      </c>
      <c r="B21" s="30" t="s">
        <v>80</v>
      </c>
      <c r="C21" s="7">
        <v>44833</v>
      </c>
      <c r="D21" s="8">
        <v>4</v>
      </c>
      <c r="E21" s="8" t="s">
        <v>81</v>
      </c>
      <c r="F21" s="9">
        <v>1580</v>
      </c>
      <c r="G21" s="9">
        <v>58.74</v>
      </c>
      <c r="H21" s="9">
        <f t="shared" si="0"/>
        <v>1521.26</v>
      </c>
      <c r="I21" s="9">
        <f t="shared" si="1"/>
        <v>1217.008</v>
      </c>
      <c r="J21" s="9">
        <f t="shared" si="2"/>
        <v>304.25200000000001</v>
      </c>
    </row>
    <row r="22" spans="1:10" x14ac:dyDescent="0.2">
      <c r="A22" s="7">
        <v>44840</v>
      </c>
      <c r="B22" s="30" t="s">
        <v>85</v>
      </c>
      <c r="C22" s="7">
        <v>44838</v>
      </c>
      <c r="D22" s="8">
        <v>4</v>
      </c>
      <c r="E22" s="8" t="s">
        <v>82</v>
      </c>
      <c r="F22" s="9">
        <v>1750</v>
      </c>
      <c r="G22" s="9">
        <v>69.63</v>
      </c>
      <c r="H22" s="9">
        <f t="shared" si="0"/>
        <v>1680.37</v>
      </c>
      <c r="I22" s="9">
        <f t="shared" si="1"/>
        <v>1344.296</v>
      </c>
      <c r="J22" s="9">
        <f t="shared" si="2"/>
        <v>336.07400000000001</v>
      </c>
    </row>
    <row r="23" spans="1:10" x14ac:dyDescent="0.2">
      <c r="A23" s="7">
        <v>44852</v>
      </c>
      <c r="B23" s="30" t="s">
        <v>86</v>
      </c>
      <c r="C23" s="7">
        <v>44848</v>
      </c>
      <c r="D23" s="8">
        <v>3</v>
      </c>
      <c r="E23" s="8" t="s">
        <v>83</v>
      </c>
      <c r="F23" s="9">
        <v>1185</v>
      </c>
      <c r="G23" s="9">
        <v>45.71</v>
      </c>
      <c r="H23" s="9">
        <f t="shared" si="0"/>
        <v>1139.29</v>
      </c>
      <c r="I23" s="9">
        <f t="shared" si="1"/>
        <v>911.43200000000002</v>
      </c>
      <c r="J23" s="9">
        <f t="shared" si="2"/>
        <v>227.858</v>
      </c>
    </row>
    <row r="24" spans="1:10" x14ac:dyDescent="0.2">
      <c r="A24" s="7">
        <v>44858</v>
      </c>
      <c r="B24" s="30" t="s">
        <v>87</v>
      </c>
      <c r="C24" s="7">
        <v>44854</v>
      </c>
      <c r="D24" s="8">
        <v>6</v>
      </c>
      <c r="E24" s="8" t="s">
        <v>84</v>
      </c>
      <c r="F24" s="9">
        <v>2640</v>
      </c>
      <c r="G24" s="9">
        <v>98.67</v>
      </c>
      <c r="H24" s="9">
        <f t="shared" si="0"/>
        <v>2541.33</v>
      </c>
      <c r="I24" s="9">
        <f t="shared" si="1"/>
        <v>2033.0640000000001</v>
      </c>
      <c r="J24" s="9">
        <f t="shared" si="2"/>
        <v>508.26600000000002</v>
      </c>
    </row>
    <row r="25" spans="1:10" x14ac:dyDescent="0.2">
      <c r="A25" s="8"/>
      <c r="B25" s="8"/>
      <c r="C25" s="8"/>
      <c r="D25" s="8"/>
      <c r="E25" s="8"/>
      <c r="F25" s="9"/>
      <c r="G25" s="9"/>
      <c r="H25" s="9"/>
      <c r="I25" s="9"/>
      <c r="J25" s="9"/>
    </row>
    <row r="26" spans="1:10" x14ac:dyDescent="0.2">
      <c r="A26" s="8"/>
      <c r="B26" s="8"/>
      <c r="C26" s="8"/>
      <c r="D26" s="8"/>
      <c r="E26" s="8"/>
      <c r="F26" s="9"/>
      <c r="G26" s="9"/>
      <c r="H26" s="9"/>
      <c r="I26" s="9"/>
      <c r="J26" s="9"/>
    </row>
    <row r="27" spans="1:10" x14ac:dyDescent="0.2">
      <c r="A27" s="8"/>
      <c r="B27" s="8"/>
      <c r="C27" s="8"/>
      <c r="D27" s="8"/>
      <c r="E27" s="8"/>
      <c r="F27" s="9"/>
      <c r="G27" s="9"/>
      <c r="H27" s="9"/>
      <c r="I27" s="9"/>
      <c r="J27" s="9"/>
    </row>
    <row r="28" spans="1:10" x14ac:dyDescent="0.2">
      <c r="A28" s="8"/>
      <c r="B28" s="8"/>
      <c r="C28" s="8"/>
      <c r="D28" s="8"/>
      <c r="E28" s="8"/>
      <c r="F28" s="9"/>
      <c r="G28" s="9"/>
      <c r="H28" s="9"/>
      <c r="I28" s="9"/>
      <c r="J28" s="9"/>
    </row>
    <row r="29" spans="1:10" x14ac:dyDescent="0.2">
      <c r="A29" s="8"/>
      <c r="B29" s="8"/>
      <c r="C29" s="8"/>
      <c r="D29" s="8"/>
      <c r="E29" s="8"/>
      <c r="F29" s="9"/>
      <c r="G29" s="9"/>
      <c r="H29" s="9"/>
      <c r="I29" s="9"/>
      <c r="J29" s="9"/>
    </row>
    <row r="30" spans="1:10" x14ac:dyDescent="0.2">
      <c r="A30" s="8"/>
      <c r="B30" s="8"/>
      <c r="C30" s="8"/>
      <c r="D30" s="8"/>
      <c r="E30" s="8"/>
      <c r="F30" s="9"/>
      <c r="G30" s="9"/>
      <c r="H30" s="9"/>
      <c r="I30" s="9"/>
      <c r="J30" s="9"/>
    </row>
    <row r="31" spans="1:10" x14ac:dyDescent="0.2">
      <c r="A31" s="8"/>
      <c r="B31" s="8"/>
      <c r="C31" s="8"/>
      <c r="D31" s="8"/>
      <c r="E31" s="8"/>
      <c r="F31" s="9"/>
      <c r="G31" s="9"/>
      <c r="H31" s="9"/>
      <c r="I31" s="9"/>
      <c r="J31" s="9"/>
    </row>
    <row r="32" spans="1:10" x14ac:dyDescent="0.2">
      <c r="A32" s="8"/>
      <c r="B32" s="8"/>
      <c r="C32" s="8"/>
      <c r="D32" s="8"/>
      <c r="E32" s="8"/>
      <c r="F32" s="9"/>
      <c r="G32" s="9"/>
      <c r="H32" s="9"/>
      <c r="I32" s="9"/>
      <c r="J32" s="9"/>
    </row>
    <row r="33" spans="1:10" ht="17" thickBot="1" x14ac:dyDescent="0.25">
      <c r="E33" s="17" t="s">
        <v>19</v>
      </c>
      <c r="F33" s="10">
        <f>SUM(F9:F32)</f>
        <v>31390</v>
      </c>
      <c r="G33" s="10">
        <f t="shared" ref="G33:J33" si="3">SUM(G9:G32)</f>
        <v>1151.72</v>
      </c>
      <c r="H33" s="10">
        <f t="shared" si="3"/>
        <v>30238.279999999992</v>
      </c>
      <c r="I33" s="10">
        <f t="shared" si="3"/>
        <v>24190.624000000003</v>
      </c>
      <c r="J33" s="10">
        <f t="shared" si="3"/>
        <v>6047.6560000000009</v>
      </c>
    </row>
    <row r="34" spans="1:10" ht="17" thickTop="1" x14ac:dyDescent="0.2">
      <c r="C34" t="s">
        <v>26</v>
      </c>
      <c r="D34" s="1"/>
      <c r="E34" s="1"/>
      <c r="F34" s="1" t="s">
        <v>0</v>
      </c>
      <c r="G34" s="1"/>
      <c r="H34" t="s">
        <v>35</v>
      </c>
    </row>
    <row r="35" spans="1:10" x14ac:dyDescent="0.2">
      <c r="C35" t="s">
        <v>27</v>
      </c>
      <c r="D35" s="1"/>
      <c r="E35" s="1"/>
      <c r="F35" s="1" t="s">
        <v>1</v>
      </c>
      <c r="G35" s="1"/>
      <c r="H35" s="25" t="s">
        <v>79</v>
      </c>
    </row>
    <row r="36" spans="1:10" x14ac:dyDescent="0.2">
      <c r="C36" t="s">
        <v>28</v>
      </c>
      <c r="D36" s="1"/>
      <c r="E36" s="1"/>
      <c r="F36" s="1" t="s">
        <v>2</v>
      </c>
      <c r="G36" s="1"/>
      <c r="H36" t="s">
        <v>36</v>
      </c>
    </row>
    <row r="37" spans="1:10" x14ac:dyDescent="0.2">
      <c r="C37" t="s">
        <v>29</v>
      </c>
      <c r="D37" s="1"/>
      <c r="E37" s="1"/>
      <c r="F37" s="1" t="s">
        <v>3</v>
      </c>
      <c r="G37" s="1"/>
      <c r="H37" s="26" t="s">
        <v>37</v>
      </c>
    </row>
    <row r="38" spans="1:10" x14ac:dyDescent="0.2">
      <c r="C38" t="s">
        <v>30</v>
      </c>
    </row>
    <row r="39" spans="1:10" x14ac:dyDescent="0.2">
      <c r="A39" s="32" t="s">
        <v>4</v>
      </c>
      <c r="B39" s="32"/>
      <c r="E39" s="1"/>
    </row>
    <row r="41" spans="1:10" x14ac:dyDescent="0.2">
      <c r="A41" s="1" t="s">
        <v>23</v>
      </c>
      <c r="C41" t="s">
        <v>34</v>
      </c>
      <c r="F41" s="1"/>
      <c r="G41" s="1" t="s">
        <v>17</v>
      </c>
    </row>
    <row r="43" spans="1:10" x14ac:dyDescent="0.2">
      <c r="A43" s="12" t="s">
        <v>5</v>
      </c>
      <c r="B43" s="12" t="s">
        <v>20</v>
      </c>
      <c r="C43" s="33" t="s">
        <v>21</v>
      </c>
      <c r="D43" s="34"/>
      <c r="E43" s="18"/>
      <c r="G43" s="1" t="s">
        <v>18</v>
      </c>
      <c r="H43" s="14"/>
      <c r="I43" s="2">
        <f>I33</f>
        <v>24190.624000000003</v>
      </c>
    </row>
    <row r="44" spans="1:10" x14ac:dyDescent="0.2">
      <c r="A44" s="7">
        <v>44773</v>
      </c>
      <c r="B44" s="9">
        <v>25</v>
      </c>
      <c r="C44" s="11" t="s">
        <v>32</v>
      </c>
      <c r="D44" s="3"/>
      <c r="E44" s="19"/>
      <c r="G44" s="1" t="s">
        <v>24</v>
      </c>
      <c r="H44" s="14"/>
      <c r="I44" s="2">
        <f>B80</f>
        <v>6190.29</v>
      </c>
    </row>
    <row r="45" spans="1:10" ht="17" thickBot="1" x14ac:dyDescent="0.25">
      <c r="A45" s="7">
        <v>44804</v>
      </c>
      <c r="B45" s="9">
        <v>25</v>
      </c>
      <c r="C45" s="11" t="s">
        <v>32</v>
      </c>
      <c r="D45" s="3"/>
      <c r="E45" s="19"/>
      <c r="G45" s="1" t="s">
        <v>25</v>
      </c>
      <c r="H45" s="14"/>
      <c r="I45" s="4">
        <f>I43-I44</f>
        <v>18000.334000000003</v>
      </c>
    </row>
    <row r="46" spans="1:10" ht="17" thickTop="1" x14ac:dyDescent="0.2">
      <c r="A46" s="7">
        <v>44714</v>
      </c>
      <c r="B46" s="9">
        <v>5.2</v>
      </c>
      <c r="C46" s="11" t="s">
        <v>49</v>
      </c>
      <c r="D46" s="3"/>
      <c r="E46" s="19"/>
      <c r="H46" s="2"/>
    </row>
    <row r="47" spans="1:10" x14ac:dyDescent="0.2">
      <c r="A47" s="7">
        <v>44739</v>
      </c>
      <c r="B47" s="9">
        <v>5</v>
      </c>
      <c r="C47" s="11" t="s">
        <v>56</v>
      </c>
      <c r="D47" s="3"/>
      <c r="E47" s="19"/>
      <c r="G47" s="12" t="s">
        <v>5</v>
      </c>
      <c r="H47" s="13" t="s">
        <v>20</v>
      </c>
      <c r="I47" s="13" t="s">
        <v>33</v>
      </c>
      <c r="J47" s="12" t="s">
        <v>31</v>
      </c>
    </row>
    <row r="48" spans="1:10" x14ac:dyDescent="0.2">
      <c r="A48" s="7">
        <v>44775</v>
      </c>
      <c r="B48" s="9">
        <v>33.85</v>
      </c>
      <c r="C48" s="11" t="s">
        <v>50</v>
      </c>
      <c r="D48" s="3"/>
      <c r="E48" s="19"/>
      <c r="G48" s="7">
        <v>44750</v>
      </c>
      <c r="H48" s="9">
        <v>1433.58</v>
      </c>
      <c r="I48" s="27" t="s">
        <v>46</v>
      </c>
      <c r="J48" s="22"/>
    </row>
    <row r="49" spans="1:10" x14ac:dyDescent="0.2">
      <c r="A49" s="7">
        <v>44714</v>
      </c>
      <c r="B49" s="9">
        <v>20</v>
      </c>
      <c r="C49" s="11" t="s">
        <v>51</v>
      </c>
      <c r="D49" s="3"/>
      <c r="E49" s="19"/>
      <c r="G49" s="7">
        <v>44760</v>
      </c>
      <c r="H49" s="9">
        <v>1051.6199999999999</v>
      </c>
      <c r="I49" s="27" t="s">
        <v>46</v>
      </c>
      <c r="J49" s="23"/>
    </row>
    <row r="50" spans="1:10" x14ac:dyDescent="0.2">
      <c r="A50" s="7">
        <v>44765</v>
      </c>
      <c r="B50" s="9">
        <v>11.5</v>
      </c>
      <c r="C50" s="11" t="s">
        <v>51</v>
      </c>
      <c r="D50" s="3"/>
      <c r="E50" s="19"/>
      <c r="G50" s="7">
        <v>44766</v>
      </c>
      <c r="H50" s="9">
        <v>669.65</v>
      </c>
      <c r="I50" s="27" t="s">
        <v>46</v>
      </c>
      <c r="J50" s="23"/>
    </row>
    <row r="51" spans="1:10" x14ac:dyDescent="0.2">
      <c r="A51" s="7">
        <v>44744</v>
      </c>
      <c r="B51" s="9">
        <v>64</v>
      </c>
      <c r="C51" s="11" t="s">
        <v>52</v>
      </c>
      <c r="D51" s="3"/>
      <c r="E51" s="19"/>
      <c r="G51" s="7">
        <v>44770</v>
      </c>
      <c r="H51" s="9">
        <v>1034.69</v>
      </c>
      <c r="I51" s="27" t="s">
        <v>46</v>
      </c>
      <c r="J51" s="23"/>
    </row>
    <row r="52" spans="1:10" x14ac:dyDescent="0.2">
      <c r="A52" s="7">
        <v>44762</v>
      </c>
      <c r="B52" s="9">
        <v>1020.2</v>
      </c>
      <c r="C52" s="11" t="s">
        <v>53</v>
      </c>
      <c r="D52" s="3"/>
      <c r="E52" s="19"/>
      <c r="G52" s="7">
        <v>44779</v>
      </c>
      <c r="H52" s="9">
        <v>1848.7</v>
      </c>
      <c r="I52" s="20" t="s">
        <v>47</v>
      </c>
      <c r="J52" s="23" t="s">
        <v>48</v>
      </c>
    </row>
    <row r="53" spans="1:10" x14ac:dyDescent="0.2">
      <c r="A53" s="7">
        <v>44784</v>
      </c>
      <c r="B53" s="9">
        <v>39</v>
      </c>
      <c r="C53" s="11" t="s">
        <v>54</v>
      </c>
      <c r="D53" s="3"/>
      <c r="E53" s="19"/>
      <c r="G53" s="7">
        <v>44776</v>
      </c>
      <c r="H53" s="29">
        <v>860.63</v>
      </c>
      <c r="I53" s="20" t="s">
        <v>46</v>
      </c>
      <c r="J53" s="23"/>
    </row>
    <row r="54" spans="1:10" x14ac:dyDescent="0.2">
      <c r="A54" s="7">
        <v>44735</v>
      </c>
      <c r="B54" s="9">
        <v>230</v>
      </c>
      <c r="C54" s="11" t="s">
        <v>55</v>
      </c>
      <c r="D54" s="3"/>
      <c r="E54" s="19"/>
      <c r="G54" s="7">
        <v>44782</v>
      </c>
      <c r="H54" s="29">
        <v>1034.69</v>
      </c>
      <c r="I54" s="20" t="s">
        <v>46</v>
      </c>
      <c r="J54" s="23"/>
    </row>
    <row r="55" spans="1:10" x14ac:dyDescent="0.2">
      <c r="A55" s="7">
        <v>44783</v>
      </c>
      <c r="B55" s="9">
        <v>37</v>
      </c>
      <c r="C55" s="11" t="s">
        <v>57</v>
      </c>
      <c r="D55" s="3"/>
      <c r="E55" s="19"/>
      <c r="G55" s="7">
        <v>44788</v>
      </c>
      <c r="H55" s="29">
        <v>669.65</v>
      </c>
      <c r="I55" s="20" t="s">
        <v>46</v>
      </c>
      <c r="J55" s="23"/>
    </row>
    <row r="56" spans="1:10" x14ac:dyDescent="0.2">
      <c r="A56" s="7">
        <v>44751</v>
      </c>
      <c r="B56" s="9">
        <v>200</v>
      </c>
      <c r="C56" s="11" t="s">
        <v>70</v>
      </c>
      <c r="D56" s="3"/>
      <c r="E56" s="19"/>
      <c r="G56" s="7">
        <v>44790</v>
      </c>
      <c r="H56" s="29">
        <v>1160.4000000000001</v>
      </c>
      <c r="I56" s="20" t="s">
        <v>46</v>
      </c>
      <c r="J56" s="23"/>
    </row>
    <row r="57" spans="1:10" x14ac:dyDescent="0.2">
      <c r="A57" s="7">
        <v>44760</v>
      </c>
      <c r="B57" s="9">
        <v>200</v>
      </c>
      <c r="C57" s="11" t="s">
        <v>70</v>
      </c>
      <c r="D57" s="3"/>
      <c r="E57" s="19"/>
      <c r="G57" s="7">
        <v>44799</v>
      </c>
      <c r="H57" s="29">
        <v>1269.19</v>
      </c>
      <c r="I57" s="20" t="s">
        <v>46</v>
      </c>
      <c r="J57" s="23"/>
    </row>
    <row r="58" spans="1:10" x14ac:dyDescent="0.2">
      <c r="A58" s="7">
        <v>44766</v>
      </c>
      <c r="B58" s="9">
        <v>200</v>
      </c>
      <c r="C58" s="11" t="s">
        <v>70</v>
      </c>
      <c r="D58" s="3"/>
      <c r="E58" s="19"/>
      <c r="G58" s="7">
        <v>44804</v>
      </c>
      <c r="H58" s="29">
        <v>1373.14</v>
      </c>
      <c r="I58" s="20" t="s">
        <v>46</v>
      </c>
      <c r="J58" s="23"/>
    </row>
    <row r="59" spans="1:10" x14ac:dyDescent="0.2">
      <c r="A59" s="7">
        <v>44770</v>
      </c>
      <c r="B59" s="9">
        <v>300</v>
      </c>
      <c r="C59" s="11" t="s">
        <v>71</v>
      </c>
      <c r="D59" s="3"/>
      <c r="E59" s="19"/>
      <c r="G59" s="7">
        <v>44817</v>
      </c>
      <c r="H59" s="9">
        <v>947.66</v>
      </c>
      <c r="I59" s="20" t="s">
        <v>46</v>
      </c>
      <c r="J59" s="23"/>
    </row>
    <row r="60" spans="1:10" x14ac:dyDescent="0.2">
      <c r="A60" s="7">
        <v>44776</v>
      </c>
      <c r="B60" s="9">
        <v>200</v>
      </c>
      <c r="C60" s="11" t="s">
        <v>70</v>
      </c>
      <c r="D60" s="3"/>
      <c r="E60" s="19"/>
      <c r="G60" s="7">
        <v>44824</v>
      </c>
      <c r="H60" s="9">
        <v>1373.12</v>
      </c>
      <c r="I60" s="20" t="s">
        <v>46</v>
      </c>
      <c r="J60" s="23"/>
    </row>
    <row r="61" spans="1:10" x14ac:dyDescent="0.2">
      <c r="A61" s="7">
        <v>44782</v>
      </c>
      <c r="B61" s="9">
        <v>300</v>
      </c>
      <c r="C61" s="11" t="s">
        <v>71</v>
      </c>
      <c r="D61" s="3"/>
      <c r="E61" s="19"/>
      <c r="G61" s="7">
        <v>44837</v>
      </c>
      <c r="H61" s="9">
        <v>860.63</v>
      </c>
      <c r="I61" s="20" t="s">
        <v>46</v>
      </c>
      <c r="J61" s="23"/>
    </row>
    <row r="62" spans="1:10" x14ac:dyDescent="0.2">
      <c r="A62" s="7">
        <v>44788</v>
      </c>
      <c r="B62" s="9">
        <v>200</v>
      </c>
      <c r="C62" s="11" t="s">
        <v>70</v>
      </c>
      <c r="D62" s="3"/>
      <c r="E62" s="19"/>
      <c r="G62" s="7">
        <v>44840</v>
      </c>
      <c r="H62" s="9">
        <v>1010.18</v>
      </c>
      <c r="I62" s="20" t="s">
        <v>46</v>
      </c>
      <c r="J62" s="23"/>
    </row>
    <row r="63" spans="1:10" x14ac:dyDescent="0.2">
      <c r="A63" s="7">
        <v>44790</v>
      </c>
      <c r="B63" s="9">
        <v>250</v>
      </c>
      <c r="C63" s="11" t="s">
        <v>72</v>
      </c>
      <c r="D63" s="3"/>
      <c r="E63" s="19"/>
      <c r="G63" s="7">
        <v>44852</v>
      </c>
      <c r="H63" s="9">
        <v>669.65</v>
      </c>
      <c r="I63" s="20" t="s">
        <v>46</v>
      </c>
      <c r="J63" s="23"/>
    </row>
    <row r="64" spans="1:10" x14ac:dyDescent="0.2">
      <c r="A64" s="7">
        <v>44799</v>
      </c>
      <c r="B64" s="9">
        <v>300</v>
      </c>
      <c r="C64" s="11" t="s">
        <v>71</v>
      </c>
      <c r="D64" s="3"/>
      <c r="E64" s="19"/>
      <c r="G64" s="7">
        <v>44858</v>
      </c>
      <c r="H64" s="9">
        <v>1445.67</v>
      </c>
      <c r="I64" s="20" t="s">
        <v>46</v>
      </c>
      <c r="J64" s="23"/>
    </row>
    <row r="65" spans="1:12" x14ac:dyDescent="0.2">
      <c r="A65" s="7">
        <v>44804</v>
      </c>
      <c r="B65" s="9">
        <v>250</v>
      </c>
      <c r="C65" s="11" t="s">
        <v>72</v>
      </c>
      <c r="D65" s="3"/>
      <c r="E65" s="19"/>
      <c r="G65" s="7"/>
      <c r="H65" s="9"/>
      <c r="I65" s="20"/>
      <c r="J65" s="23"/>
    </row>
    <row r="66" spans="1:12" x14ac:dyDescent="0.2">
      <c r="A66" s="7">
        <v>44804</v>
      </c>
      <c r="B66" s="9">
        <v>60</v>
      </c>
      <c r="C66" s="11" t="s">
        <v>50</v>
      </c>
      <c r="D66" s="3"/>
      <c r="E66" s="19"/>
      <c r="G66" s="8"/>
      <c r="H66" s="31">
        <f>I45-18712.85</f>
        <v>-712.51599999999598</v>
      </c>
      <c r="I66" s="21" t="s">
        <v>91</v>
      </c>
      <c r="J66" s="24" t="s">
        <v>90</v>
      </c>
      <c r="L66" s="2"/>
    </row>
    <row r="67" spans="1:12" x14ac:dyDescent="0.2">
      <c r="A67" s="7">
        <v>44831</v>
      </c>
      <c r="B67" s="9">
        <v>26.6</v>
      </c>
      <c r="C67" s="11" t="s">
        <v>51</v>
      </c>
      <c r="D67" s="3"/>
      <c r="E67" s="19"/>
      <c r="G67" s="8"/>
      <c r="H67" s="15"/>
      <c r="I67" s="21"/>
      <c r="J67" s="24"/>
    </row>
    <row r="68" spans="1:12" x14ac:dyDescent="0.2">
      <c r="A68" s="7">
        <v>44811</v>
      </c>
      <c r="B68" s="9">
        <v>327.94</v>
      </c>
      <c r="C68" s="11" t="s">
        <v>78</v>
      </c>
      <c r="D68" s="3"/>
      <c r="E68" s="19"/>
      <c r="G68" s="8"/>
      <c r="H68" s="15"/>
      <c r="I68" s="21"/>
      <c r="J68" s="24"/>
    </row>
    <row r="69" spans="1:12" x14ac:dyDescent="0.2">
      <c r="A69" s="7">
        <v>44817</v>
      </c>
      <c r="B69" s="9">
        <v>105</v>
      </c>
      <c r="C69" s="11" t="s">
        <v>77</v>
      </c>
      <c r="D69" s="3"/>
      <c r="E69" s="19"/>
      <c r="G69" s="8"/>
      <c r="H69" s="15"/>
      <c r="I69" s="21"/>
      <c r="J69" s="24"/>
    </row>
    <row r="70" spans="1:12" x14ac:dyDescent="0.2">
      <c r="A70" s="7">
        <v>44815</v>
      </c>
      <c r="B70" s="9">
        <v>250</v>
      </c>
      <c r="C70" s="11" t="s">
        <v>72</v>
      </c>
      <c r="D70" s="3"/>
      <c r="E70" s="19"/>
      <c r="G70" s="8"/>
      <c r="H70" s="15"/>
      <c r="I70" s="21"/>
      <c r="J70" s="24"/>
    </row>
    <row r="71" spans="1:12" x14ac:dyDescent="0.2">
      <c r="A71" s="7">
        <v>44822</v>
      </c>
      <c r="B71" s="9">
        <v>250</v>
      </c>
      <c r="C71" s="11" t="s">
        <v>72</v>
      </c>
      <c r="D71" s="3"/>
      <c r="E71" s="19"/>
      <c r="G71" s="8"/>
      <c r="H71" s="15"/>
      <c r="I71" s="21"/>
      <c r="J71" s="24"/>
    </row>
    <row r="72" spans="1:12" x14ac:dyDescent="0.2">
      <c r="A72" s="7">
        <v>44829</v>
      </c>
      <c r="B72" s="9">
        <v>250</v>
      </c>
      <c r="C72" s="11" t="s">
        <v>72</v>
      </c>
      <c r="D72" s="3"/>
      <c r="E72" s="19"/>
      <c r="G72" s="8"/>
      <c r="H72" s="15"/>
      <c r="I72" s="21"/>
      <c r="J72" s="24"/>
    </row>
    <row r="73" spans="1:12" x14ac:dyDescent="0.2">
      <c r="A73" s="7">
        <v>44834</v>
      </c>
      <c r="B73" s="9">
        <v>25</v>
      </c>
      <c r="C73" s="11" t="s">
        <v>32</v>
      </c>
      <c r="D73" s="3"/>
      <c r="E73" s="19"/>
      <c r="G73" s="8"/>
      <c r="H73" s="15"/>
      <c r="I73" s="21"/>
      <c r="J73" s="24"/>
    </row>
    <row r="74" spans="1:12" x14ac:dyDescent="0.2">
      <c r="A74" s="7">
        <v>44837</v>
      </c>
      <c r="B74" s="9">
        <v>105</v>
      </c>
      <c r="C74" s="11" t="s">
        <v>88</v>
      </c>
      <c r="D74" s="3"/>
      <c r="E74" s="19"/>
      <c r="G74" s="8"/>
      <c r="H74" s="15"/>
      <c r="I74" s="21"/>
      <c r="J74" s="24"/>
    </row>
    <row r="75" spans="1:12" x14ac:dyDescent="0.2">
      <c r="A75" s="7">
        <v>44837</v>
      </c>
      <c r="B75" s="9">
        <v>200</v>
      </c>
      <c r="C75" s="11" t="s">
        <v>70</v>
      </c>
      <c r="D75" s="3"/>
      <c r="E75" s="19"/>
      <c r="G75" s="8"/>
      <c r="H75" s="15"/>
      <c r="I75" s="21"/>
      <c r="J75" s="24"/>
    </row>
    <row r="76" spans="1:12" x14ac:dyDescent="0.2">
      <c r="A76" s="7">
        <v>44840</v>
      </c>
      <c r="B76" s="9">
        <v>200</v>
      </c>
      <c r="C76" s="11" t="s">
        <v>70</v>
      </c>
      <c r="D76" s="3"/>
      <c r="E76" s="19"/>
      <c r="G76" s="8"/>
      <c r="H76" s="15"/>
      <c r="I76" s="21"/>
      <c r="J76" s="24"/>
    </row>
    <row r="77" spans="1:12" x14ac:dyDescent="0.2">
      <c r="A77" s="7">
        <v>44852</v>
      </c>
      <c r="B77" s="9">
        <v>150</v>
      </c>
      <c r="C77" s="11" t="s">
        <v>89</v>
      </c>
      <c r="D77" s="3"/>
      <c r="E77" s="19"/>
      <c r="G77" s="8"/>
      <c r="H77" s="15"/>
      <c r="I77" s="21"/>
      <c r="J77" s="24"/>
    </row>
    <row r="78" spans="1:12" x14ac:dyDescent="0.2">
      <c r="A78" s="7">
        <v>44858</v>
      </c>
      <c r="B78" s="9">
        <v>300</v>
      </c>
      <c r="C78" s="11" t="s">
        <v>71</v>
      </c>
      <c r="D78" s="3"/>
      <c r="E78" s="19"/>
      <c r="G78" s="8"/>
      <c r="H78" s="15"/>
      <c r="I78" s="21"/>
      <c r="J78" s="24"/>
    </row>
    <row r="79" spans="1:12" x14ac:dyDescent="0.2">
      <c r="A79" s="7">
        <v>44865</v>
      </c>
      <c r="B79" s="9">
        <v>25</v>
      </c>
      <c r="C79" s="11" t="s">
        <v>32</v>
      </c>
      <c r="D79" s="5"/>
      <c r="E79" s="19"/>
      <c r="G79" s="8"/>
      <c r="H79" s="15"/>
      <c r="I79" s="21"/>
      <c r="J79" s="24"/>
    </row>
    <row r="80" spans="1:12" ht="17" thickBot="1" x14ac:dyDescent="0.25">
      <c r="A80" s="16" t="s">
        <v>22</v>
      </c>
      <c r="B80" s="10">
        <f>SUM(B44:B79)</f>
        <v>6190.29</v>
      </c>
      <c r="G80" s="16" t="s">
        <v>22</v>
      </c>
      <c r="H80" s="10">
        <f>SUM(H48:H79)</f>
        <v>18000.334000000003</v>
      </c>
    </row>
    <row r="81" spans="8:8" ht="17" thickTop="1" x14ac:dyDescent="0.2">
      <c r="H81" s="2"/>
    </row>
    <row r="82" spans="8:8" x14ac:dyDescent="0.2">
      <c r="H82" s="2"/>
    </row>
    <row r="83" spans="8:8" x14ac:dyDescent="0.2">
      <c r="H83" s="2"/>
    </row>
    <row r="84" spans="8:8" x14ac:dyDescent="0.2">
      <c r="H84" s="2"/>
    </row>
    <row r="85" spans="8:8" x14ac:dyDescent="0.2">
      <c r="H85" s="2"/>
    </row>
    <row r="86" spans="8:8" x14ac:dyDescent="0.2">
      <c r="H86" s="2"/>
    </row>
    <row r="87" spans="8:8" x14ac:dyDescent="0.2">
      <c r="H87" s="2"/>
    </row>
    <row r="88" spans="8:8" x14ac:dyDescent="0.2">
      <c r="H88" s="2"/>
    </row>
    <row r="89" spans="8:8" x14ac:dyDescent="0.2">
      <c r="H89" s="2"/>
    </row>
    <row r="90" spans="8:8" x14ac:dyDescent="0.2">
      <c r="H90" s="2"/>
    </row>
    <row r="91" spans="8:8" x14ac:dyDescent="0.2">
      <c r="H91" s="2"/>
    </row>
    <row r="92" spans="8:8" x14ac:dyDescent="0.2">
      <c r="H92" s="2"/>
    </row>
    <row r="93" spans="8:8" x14ac:dyDescent="0.2">
      <c r="H93" s="2"/>
    </row>
    <row r="94" spans="8:8" x14ac:dyDescent="0.2">
      <c r="H94" s="2"/>
    </row>
    <row r="95" spans="8:8" x14ac:dyDescent="0.2">
      <c r="H95" s="2"/>
    </row>
    <row r="96" spans="8:8" x14ac:dyDescent="0.2">
      <c r="H96" s="2"/>
    </row>
    <row r="97" spans="8:8" x14ac:dyDescent="0.2">
      <c r="H97" s="2"/>
    </row>
    <row r="98" spans="8:8" x14ac:dyDescent="0.2">
      <c r="H98" s="2"/>
    </row>
    <row r="99" spans="8:8" x14ac:dyDescent="0.2">
      <c r="H99" s="2"/>
    </row>
    <row r="100" spans="8:8" x14ac:dyDescent="0.2">
      <c r="H100" s="2"/>
    </row>
    <row r="101" spans="8:8" x14ac:dyDescent="0.2">
      <c r="H101" s="2"/>
    </row>
    <row r="102" spans="8:8" x14ac:dyDescent="0.2">
      <c r="H102" s="2"/>
    </row>
    <row r="103" spans="8:8" x14ac:dyDescent="0.2">
      <c r="H103" s="2"/>
    </row>
    <row r="104" spans="8:8" x14ac:dyDescent="0.2">
      <c r="H104" s="2"/>
    </row>
    <row r="105" spans="8:8" x14ac:dyDescent="0.2">
      <c r="H105" s="2"/>
    </row>
    <row r="106" spans="8:8" x14ac:dyDescent="0.2">
      <c r="H106" s="2"/>
    </row>
    <row r="107" spans="8:8" x14ac:dyDescent="0.2">
      <c r="H107" s="2"/>
    </row>
    <row r="108" spans="8:8" x14ac:dyDescent="0.2">
      <c r="H108" s="2"/>
    </row>
    <row r="109" spans="8:8" x14ac:dyDescent="0.2">
      <c r="H109" s="2"/>
    </row>
    <row r="110" spans="8:8" x14ac:dyDescent="0.2">
      <c r="H110" s="2"/>
    </row>
    <row r="111" spans="8:8" x14ac:dyDescent="0.2">
      <c r="H111" s="2"/>
    </row>
    <row r="112" spans="8:8" x14ac:dyDescent="0.2">
      <c r="H112" s="2"/>
    </row>
    <row r="113" spans="8:8" x14ac:dyDescent="0.2">
      <c r="H113" s="2"/>
    </row>
    <row r="114" spans="8:8" x14ac:dyDescent="0.2">
      <c r="H114" s="2"/>
    </row>
    <row r="115" spans="8:8" x14ac:dyDescent="0.2">
      <c r="H115" s="2"/>
    </row>
    <row r="116" spans="8:8" x14ac:dyDescent="0.2">
      <c r="H116" s="2"/>
    </row>
    <row r="117" spans="8:8" x14ac:dyDescent="0.2">
      <c r="H117" s="2"/>
    </row>
    <row r="118" spans="8:8" x14ac:dyDescent="0.2">
      <c r="H118" s="2"/>
    </row>
    <row r="119" spans="8:8" x14ac:dyDescent="0.2">
      <c r="H119" s="2"/>
    </row>
    <row r="120" spans="8:8" x14ac:dyDescent="0.2">
      <c r="H120" s="2"/>
    </row>
    <row r="121" spans="8:8" x14ac:dyDescent="0.2">
      <c r="H121" s="2"/>
    </row>
    <row r="122" spans="8:8" x14ac:dyDescent="0.2">
      <c r="H122" s="2"/>
    </row>
    <row r="123" spans="8:8" x14ac:dyDescent="0.2">
      <c r="H123" s="2"/>
    </row>
    <row r="124" spans="8:8" x14ac:dyDescent="0.2">
      <c r="H124" s="2"/>
    </row>
    <row r="125" spans="8:8" x14ac:dyDescent="0.2">
      <c r="H125" s="2"/>
    </row>
    <row r="126" spans="8:8" x14ac:dyDescent="0.2">
      <c r="H126" s="2"/>
    </row>
    <row r="127" spans="8:8" x14ac:dyDescent="0.2">
      <c r="H127" s="2"/>
    </row>
    <row r="128" spans="8:8" x14ac:dyDescent="0.2">
      <c r="H128" s="2"/>
    </row>
    <row r="129" spans="8:8" x14ac:dyDescent="0.2">
      <c r="H129" s="2"/>
    </row>
    <row r="130" spans="8:8" x14ac:dyDescent="0.2">
      <c r="H130" s="2"/>
    </row>
    <row r="131" spans="8:8" x14ac:dyDescent="0.2">
      <c r="H131" s="2"/>
    </row>
    <row r="132" spans="8:8" x14ac:dyDescent="0.2">
      <c r="H132" s="2"/>
    </row>
    <row r="133" spans="8:8" x14ac:dyDescent="0.2">
      <c r="H133" s="2"/>
    </row>
    <row r="134" spans="8:8" x14ac:dyDescent="0.2">
      <c r="H134" s="2"/>
    </row>
    <row r="135" spans="8:8" x14ac:dyDescent="0.2">
      <c r="H135" s="2"/>
    </row>
    <row r="136" spans="8:8" x14ac:dyDescent="0.2">
      <c r="H136" s="2"/>
    </row>
    <row r="137" spans="8:8" x14ac:dyDescent="0.2">
      <c r="H137" s="2"/>
    </row>
    <row r="138" spans="8:8" x14ac:dyDescent="0.2">
      <c r="H138" s="2"/>
    </row>
    <row r="139" spans="8:8" x14ac:dyDescent="0.2">
      <c r="H139" s="2"/>
    </row>
    <row r="140" spans="8:8" x14ac:dyDescent="0.2">
      <c r="H140" s="2"/>
    </row>
    <row r="141" spans="8:8" x14ac:dyDescent="0.2">
      <c r="H141" s="2"/>
    </row>
    <row r="142" spans="8:8" x14ac:dyDescent="0.2">
      <c r="H142" s="2"/>
    </row>
    <row r="143" spans="8:8" x14ac:dyDescent="0.2">
      <c r="H143" s="2"/>
    </row>
    <row r="144" spans="8:8" x14ac:dyDescent="0.2">
      <c r="H144" s="2"/>
    </row>
    <row r="145" spans="8:8" x14ac:dyDescent="0.2">
      <c r="H145" s="2"/>
    </row>
    <row r="146" spans="8:8" x14ac:dyDescent="0.2">
      <c r="H146" s="2"/>
    </row>
    <row r="147" spans="8:8" x14ac:dyDescent="0.2">
      <c r="H147" s="2"/>
    </row>
    <row r="148" spans="8:8" x14ac:dyDescent="0.2">
      <c r="H148" s="2"/>
    </row>
    <row r="149" spans="8:8" x14ac:dyDescent="0.2">
      <c r="H149" s="2"/>
    </row>
    <row r="150" spans="8:8" x14ac:dyDescent="0.2">
      <c r="H150" s="2"/>
    </row>
    <row r="151" spans="8:8" x14ac:dyDescent="0.2">
      <c r="H151" s="2"/>
    </row>
    <row r="152" spans="8:8" x14ac:dyDescent="0.2">
      <c r="H152" s="2"/>
    </row>
    <row r="153" spans="8:8" x14ac:dyDescent="0.2">
      <c r="H153" s="2"/>
    </row>
    <row r="154" spans="8:8" x14ac:dyDescent="0.2">
      <c r="H154" s="2"/>
    </row>
    <row r="155" spans="8:8" x14ac:dyDescent="0.2">
      <c r="H155" s="2"/>
    </row>
    <row r="156" spans="8:8" x14ac:dyDescent="0.2">
      <c r="H156" s="2"/>
    </row>
    <row r="157" spans="8:8" x14ac:dyDescent="0.2">
      <c r="H157" s="2"/>
    </row>
    <row r="158" spans="8:8" x14ac:dyDescent="0.2">
      <c r="H158" s="2"/>
    </row>
    <row r="159" spans="8:8" x14ac:dyDescent="0.2">
      <c r="H159" s="2"/>
    </row>
    <row r="160" spans="8:8" x14ac:dyDescent="0.2">
      <c r="H160" s="2"/>
    </row>
    <row r="161" spans="8:8" x14ac:dyDescent="0.2">
      <c r="H161" s="2"/>
    </row>
    <row r="162" spans="8:8" x14ac:dyDescent="0.2">
      <c r="H162" s="2"/>
    </row>
    <row r="163" spans="8:8" x14ac:dyDescent="0.2">
      <c r="H163" s="2"/>
    </row>
    <row r="164" spans="8:8" x14ac:dyDescent="0.2">
      <c r="H164" s="2"/>
    </row>
    <row r="165" spans="8:8" x14ac:dyDescent="0.2">
      <c r="H165" s="2"/>
    </row>
    <row r="166" spans="8:8" x14ac:dyDescent="0.2">
      <c r="H166" s="2"/>
    </row>
    <row r="167" spans="8:8" x14ac:dyDescent="0.2">
      <c r="H167" s="2"/>
    </row>
    <row r="168" spans="8:8" x14ac:dyDescent="0.2">
      <c r="H168" s="2"/>
    </row>
    <row r="169" spans="8:8" x14ac:dyDescent="0.2">
      <c r="H169" s="2"/>
    </row>
    <row r="170" spans="8:8" x14ac:dyDescent="0.2">
      <c r="H170" s="2"/>
    </row>
    <row r="171" spans="8:8" x14ac:dyDescent="0.2">
      <c r="H171" s="2"/>
    </row>
    <row r="172" spans="8:8" x14ac:dyDescent="0.2">
      <c r="H172" s="2"/>
    </row>
    <row r="173" spans="8:8" x14ac:dyDescent="0.2">
      <c r="H173" s="2"/>
    </row>
    <row r="174" spans="8:8" x14ac:dyDescent="0.2">
      <c r="H174" s="2"/>
    </row>
    <row r="175" spans="8:8" x14ac:dyDescent="0.2">
      <c r="H175" s="2"/>
    </row>
    <row r="176" spans="8:8" x14ac:dyDescent="0.2">
      <c r="H176" s="2"/>
    </row>
    <row r="177" spans="8:8" x14ac:dyDescent="0.2">
      <c r="H177" s="2"/>
    </row>
    <row r="178" spans="8:8" x14ac:dyDescent="0.2">
      <c r="H178" s="2"/>
    </row>
    <row r="179" spans="8:8" x14ac:dyDescent="0.2">
      <c r="H179" s="2"/>
    </row>
    <row r="180" spans="8:8" x14ac:dyDescent="0.2">
      <c r="H180" s="2"/>
    </row>
    <row r="181" spans="8:8" x14ac:dyDescent="0.2">
      <c r="H181" s="2"/>
    </row>
    <row r="182" spans="8:8" x14ac:dyDescent="0.2">
      <c r="H182" s="2"/>
    </row>
    <row r="183" spans="8:8" x14ac:dyDescent="0.2">
      <c r="H183" s="2"/>
    </row>
    <row r="184" spans="8:8" x14ac:dyDescent="0.2">
      <c r="H184" s="2"/>
    </row>
    <row r="185" spans="8:8" x14ac:dyDescent="0.2">
      <c r="H185" s="2"/>
    </row>
    <row r="186" spans="8:8" x14ac:dyDescent="0.2">
      <c r="H186" s="2"/>
    </row>
    <row r="187" spans="8:8" x14ac:dyDescent="0.2">
      <c r="H187" s="2"/>
    </row>
    <row r="188" spans="8:8" x14ac:dyDescent="0.2">
      <c r="H188" s="2"/>
    </row>
    <row r="189" spans="8:8" x14ac:dyDescent="0.2">
      <c r="H189" s="2"/>
    </row>
    <row r="190" spans="8:8" x14ac:dyDescent="0.2">
      <c r="H190" s="2"/>
    </row>
  </sheetData>
  <mergeCells count="3">
    <mergeCell ref="A6:B6"/>
    <mergeCell ref="A39:B39"/>
    <mergeCell ref="C43:D43"/>
  </mergeCells>
  <hyperlinks>
    <hyperlink ref="H4" r:id="rId1" xr:uid="{3A31E7B5-4145-8B4A-81B9-A441EC47D682}"/>
    <hyperlink ref="H37" r:id="rId2" xr:uid="{B6E0E47B-6402-054B-B3EC-6A61BC34A9C5}"/>
  </hyperlinks>
  <pageMargins left="0.45" right="0.45" top="0.5" bottom="0.5" header="0.3" footer="0.3"/>
  <pageSetup paperSize="9" orientation="landscape" horizontalDpi="0" verticalDpi="0"/>
  <headerFooter>
    <oddFooter>Page &amp;P of &amp;N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Mardi Tick</dc:creator>
  <cp:lastModifiedBy>Mardi Tick</cp:lastModifiedBy>
  <cp:lastPrinted>2022-11-28T03:37:54Z</cp:lastPrinted>
  <dcterms:created xsi:type="dcterms:W3CDTF">2022-09-01T09:36:56Z</dcterms:created>
  <dcterms:modified xsi:type="dcterms:W3CDTF">2022-11-28T03:37:56Z</dcterms:modified>
</cp:coreProperties>
</file>