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A Super Doc's\Templates\Workpaper templates\"/>
    </mc:Choice>
  </mc:AlternateContent>
  <xr:revisionPtr revIDLastSave="54" documentId="13_ncr:1_{C6DFB989-2859-4E1D-94DE-E0EF254C2C54}" xr6:coauthVersionLast="47" xr6:coauthVersionMax="47" xr10:uidLastSave="{A744F089-FCDB-4A53-AEFB-60C5CEE65543}"/>
  <bookViews>
    <workbookView xWindow="-2892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" l="1"/>
  <c r="F11" i="1"/>
  <c r="F12" i="1" s="1"/>
  <c r="F21" i="1" l="1"/>
</calcChain>
</file>

<file path=xl/sharedStrings.xml><?xml version="1.0" encoding="utf-8"?>
<sst xmlns="http://schemas.openxmlformats.org/spreadsheetml/2006/main" count="20" uniqueCount="20">
  <si>
    <t>Client:</t>
  </si>
  <si>
    <t>P A Ryan Pension Fund</t>
  </si>
  <si>
    <t>W/P:</t>
  </si>
  <si>
    <t>Initials</t>
  </si>
  <si>
    <t>Date</t>
  </si>
  <si>
    <t>RECON OF LISTED SHARES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</si>
  <si>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</si>
  <si>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</si>
  <si>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</si>
  <si>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</si>
  <si>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</si>
  <si>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</si>
  <si>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</si>
  <si>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</si>
  <si>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 xml:space="preserve">Ord Minnett portfolio valuation </t>
  </si>
  <si>
    <t>Plus: MPL shares held on SRN</t>
  </si>
  <si>
    <t>This is reported in BGL as:</t>
  </si>
  <si>
    <t>Shares in listed companies</t>
  </si>
  <si>
    <t>Units in listed trusts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</si>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</sst>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[$$-409]* #,##0.00_ ;_-[$$-409]* \-#,##0.00\ ;_-[$$-409]* &quot;-&quot;??_ ;_-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Border="1"/>
    <xf numFmtId="0" fontId="0" fillId="0" borderId="0" xfId="0" applyBorder="1"/>
    <xf numFmtId="0" fontId="9" fillId="0" borderId="0" xfId="0" applyFont="1" applyBorder="1"/>
    <xf numFmtId="44" fontId="0" fillId="0" borderId="6" xfId="1" applyFont="1" applyFill="1" applyBorder="1"/>
    <xf numFmtId="0" fontId="0" fillId="0" borderId="0" xfId="0" applyFont="1" applyBorder="1"/>
    <xf numFmtId="44" fontId="0" fillId="0" borderId="6" xfId="1" applyFont="1" applyBorder="1"/>
    <xf numFmtId="165" fontId="0" fillId="0" borderId="0" xfId="0" applyNumberFormat="1" applyBorder="1"/>
    <xf numFmtId="165" fontId="0" fillId="0" borderId="0" xfId="0" applyNumberFormat="1"/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33"/>
  <sheetViews>
    <sheetView tabSelected="1" topLeftCell="A15" workbookViewId="0">
      <selection activeCell="A23" sqref="A23:H28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25" t="s">
        <v>0</v>
      </c>
      <c r="B1" s="1"/>
      <c r="C1" s="2" t="s">
        <v>1</v>
      </c>
      <c r="F1" s="3"/>
      <c r="H1" s="4" t="s">
        <v>2</v>
      </c>
      <c r="I1" s="4"/>
    </row>
    <row r="2" spans="1:9" ht="18">
      <c r="A2" s="5"/>
      <c r="B2" s="1"/>
      <c r="C2" s="1"/>
      <c r="D2" s="1"/>
      <c r="E2" s="1"/>
      <c r="F2" s="6"/>
      <c r="H2" s="7" t="s">
        <v>3</v>
      </c>
      <c r="I2" s="7" t="s">
        <v>4</v>
      </c>
    </row>
    <row r="3" spans="1:9" ht="18">
      <c r="A3" s="1" t="s">
        <v>5</v>
      </c>
      <c r="C3" s="8"/>
      <c r="G3" s="10" t="s">
        <v>6</v>
      </c>
      <c r="H3" s="11" t="s">
        <v>7</v>
      </c>
      <c r="I3" s="12">
        <v>44690</v>
      </c>
    </row>
    <row r="4" spans="1:9" ht="18">
      <c r="A4" s="13" t="s">
        <v>8</v>
      </c>
      <c r="C4" s="14">
        <v>44377</v>
      </c>
      <c r="D4" s="1"/>
      <c r="E4" s="1"/>
      <c r="F4" s="15"/>
      <c r="G4" s="10" t="s">
        <v>9</v>
      </c>
      <c r="H4" s="11"/>
      <c r="I4" s="12"/>
    </row>
    <row r="5" spans="1:9" ht="18">
      <c r="D5" s="1"/>
      <c r="E5" s="1"/>
      <c r="F5" s="15"/>
      <c r="G5" s="16"/>
      <c r="I5" s="17"/>
    </row>
    <row r="7" spans="1:9" s="20" customFormat="1" ht="25.5">
      <c r="A7" s="18" t="s">
        <v>10</v>
      </c>
      <c r="B7" s="26" t="s">
        <v>11</v>
      </c>
      <c r="C7" s="27"/>
      <c r="D7" s="27"/>
      <c r="E7" s="28"/>
      <c r="F7" s="19" t="s">
        <v>12</v>
      </c>
      <c r="G7" s="26" t="s">
        <v>13</v>
      </c>
      <c r="H7" s="29"/>
      <c r="I7" s="30"/>
    </row>
    <row r="9" spans="1:9">
      <c r="F9" s="21"/>
    </row>
    <row r="10" spans="1:9" s="32" customFormat="1">
      <c r="A10" s="31"/>
      <c r="B10" s="31"/>
      <c r="C10" s="33" t="s">
        <v>14</v>
      </c>
      <c r="F10" s="21">
        <v>1703939.84</v>
      </c>
    </row>
    <row r="11" spans="1:9" s="32" customFormat="1">
      <c r="A11" s="31"/>
      <c r="B11" s="31"/>
      <c r="C11" s="33" t="s">
        <v>15</v>
      </c>
      <c r="E11" s="23"/>
      <c r="F11" s="21">
        <f>1000*3.16</f>
        <v>3160</v>
      </c>
    </row>
    <row r="12" spans="1:9" s="32" customFormat="1">
      <c r="A12" s="31"/>
      <c r="B12" s="31"/>
      <c r="C12" s="33"/>
      <c r="F12" s="34">
        <f>SUM(F10:F11)</f>
        <v>1707099.84</v>
      </c>
    </row>
    <row r="13" spans="1:9" s="32" customFormat="1">
      <c r="A13" s="31"/>
      <c r="B13" s="31"/>
      <c r="C13" s="33"/>
      <c r="F13" s="21"/>
    </row>
    <row r="14" spans="1:9" s="32" customFormat="1">
      <c r="F14" s="21"/>
    </row>
    <row r="15" spans="1:9" s="32" customFormat="1">
      <c r="C15" s="32" t="s">
        <v>16</v>
      </c>
      <c r="F15" s="21"/>
    </row>
    <row r="16" spans="1:9" s="32" customFormat="1">
      <c r="C16" s="32" t="s">
        <v>17</v>
      </c>
      <c r="F16" s="21">
        <v>1509949.83</v>
      </c>
    </row>
    <row r="17" spans="1:6" s="32" customFormat="1">
      <c r="A17" s="31"/>
      <c r="B17" s="31"/>
      <c r="C17" s="35" t="s">
        <v>18</v>
      </c>
      <c r="F17" s="21">
        <v>197150</v>
      </c>
    </row>
    <row r="18" spans="1:6" s="32" customFormat="1">
      <c r="A18" s="31"/>
      <c r="B18" s="31"/>
      <c r="D18" s="23"/>
      <c r="E18" s="23"/>
      <c r="F18" s="36">
        <f>SUM(F16:F17)</f>
        <v>1707099.83</v>
      </c>
    </row>
    <row r="19" spans="1:6" s="32" customFormat="1">
      <c r="A19" s="31"/>
      <c r="B19" s="31"/>
      <c r="D19" s="23"/>
      <c r="E19" s="23"/>
      <c r="F19" s="21"/>
    </row>
    <row r="20" spans="1:6" s="32" customFormat="1">
      <c r="A20" s="31"/>
      <c r="B20" s="31"/>
      <c r="D20" s="23"/>
      <c r="E20" s="23"/>
      <c r="F20" s="21"/>
    </row>
    <row r="21" spans="1:6" s="32" customFormat="1">
      <c r="A21" s="31"/>
      <c r="B21" s="31"/>
      <c r="C21" s="32" t="s">
        <v>19</v>
      </c>
      <c r="F21" s="21">
        <f>+F12-F18</f>
        <v>1.0000000009313226E-2</v>
      </c>
    </row>
    <row r="22" spans="1:6" s="32" customFormat="1">
      <c r="A22" s="31"/>
      <c r="B22" s="31"/>
      <c r="F22" s="21"/>
    </row>
    <row r="23" spans="1:6" s="32" customFormat="1">
      <c r="A23" s="31"/>
      <c r="B23" s="31"/>
      <c r="F23" s="21"/>
    </row>
    <row r="24" spans="1:6" s="32" customFormat="1">
      <c r="A24" s="31"/>
      <c r="B24" s="31"/>
      <c r="F24" s="37"/>
    </row>
    <row r="25" spans="1:6">
      <c r="F25" s="38"/>
    </row>
    <row r="26" spans="1:6">
      <c r="F26" s="38"/>
    </row>
    <row r="27" spans="1:6">
      <c r="F27" s="24"/>
    </row>
    <row r="28" spans="1:6">
      <c r="F28" s="21"/>
    </row>
    <row r="33" spans="3:3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2" ma:contentTypeDescription="Create a new document." ma:contentTypeScope="" ma:versionID="47f7ddac3dca545e556df0b548613c75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064bdd80cd45260bb5c9f0128d8f7efe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12BF28-C90F-4015-A153-62A34DA25D7F}"/>
</file>

<file path=customXml/itemProps2.xml><?xml version="1.0" encoding="utf-8"?>
<ds:datastoreItem xmlns:ds="http://schemas.openxmlformats.org/officeDocument/2006/customXml" ds:itemID="{E9B5EA7A-8B47-4440-81C4-BBC046BB7B5A}"/>
</file>

<file path=customXml/itemProps3.xml><?xml version="1.0" encoding="utf-8"?>
<ds:datastoreItem xmlns:ds="http://schemas.openxmlformats.org/officeDocument/2006/customXml" ds:itemID="{D6D14D6A-AC18-474B-9674-D18B4BE1C1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2022-05-09T01:27:48Z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</Properties>
</file>