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bgroup.sharepoint.com/sites/HFBAccounting/HFB Super/HFB.SuperClients/R/RYAP/2021/Workpapers/4. Receivables/"/>
    </mc:Choice>
  </mc:AlternateContent>
  <xr:revisionPtr revIDLastSave="58" documentId="13_ncr:1_{0C2CA443-18D4-47B9-9F92-C555E535FDAA}" xr6:coauthVersionLast="47" xr6:coauthVersionMax="47" xr10:uidLastSave="{A04B9CA4-19C4-4108-A4C1-B8F3ECD3B802}"/>
  <bookViews>
    <workbookView xWindow="28680" yWindow="-120" windowWidth="29040" windowHeight="15840" xr2:uid="{FD0EE15A-B900-4A6B-AE1F-843C7A1329DB}"/>
  </bookViews>
  <sheets>
    <sheet name="2021" sheetId="3" r:id="rId1"/>
    <sheet name="2020" sheetId="2" r:id="rId2"/>
    <sheet name="2019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3" l="1"/>
  <c r="F21" i="3"/>
  <c r="F16" i="3"/>
  <c r="E15" i="2"/>
  <c r="F15" i="2" l="1"/>
  <c r="F16" i="2" s="1"/>
  <c r="F32" i="2"/>
  <c r="F27" i="2" l="1"/>
  <c r="F22" i="2"/>
  <c r="F14" i="1"/>
  <c r="F25" i="1" l="1"/>
  <c r="F20" i="1"/>
  <c r="I3" i="1" l="1"/>
</calcChain>
</file>

<file path=xl/sharedStrings.xml><?xml version="1.0" encoding="utf-8"?>
<sst xmlns="http://schemas.openxmlformats.org/spreadsheetml/2006/main" count="90" uniqueCount="48">
  <si>
    <t>Client:</t>
  </si>
  <si>
    <t>PA Ryan Pension Fund</t>
  </si>
  <si>
    <t>W/P:</t>
  </si>
  <si>
    <t>Initials</t>
  </si>
  <si>
    <t>Date</t>
  </si>
  <si>
    <t>RECEIVABLES AND PREPAYMENTS</t>
  </si>
  <si>
    <t xml:space="preserve">Prep by: </t>
  </si>
  <si>
    <t>CM</t>
  </si>
  <si>
    <t>As at:</t>
  </si>
  <si>
    <t xml:space="preserve">Rev by: </t>
  </si>
  <si>
    <t>DB</t>
  </si>
  <si>
    <t>Ledger
A/c No.</t>
  </si>
  <si>
    <t>Detail</t>
  </si>
  <si>
    <t>$</t>
  </si>
  <si>
    <t>Notes or Comments</t>
  </si>
  <si>
    <t>Distributions Receivable</t>
  </si>
  <si>
    <t>Betashares GEAR</t>
  </si>
  <si>
    <t>banked 16/7/21</t>
  </si>
  <si>
    <t>Charter Hall PFA</t>
  </si>
  <si>
    <t>banked 19/7/21</t>
  </si>
  <si>
    <t>Trilogy Group Holdings Trust</t>
  </si>
  <si>
    <t>being paid in 2022FY -----&gt;</t>
  </si>
  <si>
    <t>Trilogy Payments Trust</t>
  </si>
  <si>
    <t>no distribution, losses</t>
  </si>
  <si>
    <t>DRP Balances</t>
  </si>
  <si>
    <t>WBC</t>
  </si>
  <si>
    <t>Sundry Debtors</t>
  </si>
  <si>
    <t>RMC Dividend</t>
  </si>
  <si>
    <t>Banked 1/10/21</t>
  </si>
  <si>
    <t>Charter Hall PFA Div Prop Trust</t>
  </si>
  <si>
    <t>BetaShares Geared Aust Equity Fund</t>
  </si>
  <si>
    <t>Banked 23/11/2020</t>
  </si>
  <si>
    <t>Trilogy</t>
  </si>
  <si>
    <t>Banked 14/7/2020</t>
  </si>
  <si>
    <t>Banked 9/4/2021</t>
  </si>
  <si>
    <t>Balance of distbn payable to agree to tax distbn - not banked yet</t>
  </si>
  <si>
    <t>Some of this income potentially will be reinvested as units as per prior years</t>
  </si>
  <si>
    <t>Dividends Receivable</t>
  </si>
  <si>
    <t>Ausenco</t>
  </si>
  <si>
    <t>Written off in 2020</t>
  </si>
  <si>
    <t>People Infrastructure</t>
  </si>
  <si>
    <t>Cheque banked 4/12/2020</t>
  </si>
  <si>
    <t>Sale of Trilogy shares on 1/7/2019 per stmt</t>
  </si>
  <si>
    <t>Proceeds banked 18/02/2021</t>
  </si>
  <si>
    <t>GMG</t>
  </si>
  <si>
    <t xml:space="preserve">$70k banked 28/8/2019 and </t>
  </si>
  <si>
    <t>$70k banked 20/5/2020</t>
  </si>
  <si>
    <t>Banked 18/3/2020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</si>
</sst>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yyyy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44" fontId="0" fillId="0" borderId="0" xfId="1" applyFont="1" applyFill="1" applyAlignment="1"/>
    <xf numFmtId="0" fontId="4" fillId="0" borderId="1" xfId="0" applyFont="1" applyBorder="1" applyAlignment="1">
      <alignment horizontal="center" vertical="center"/>
    </xf>
    <xf numFmtId="0" fontId="5" fillId="0" borderId="0" xfId="2" applyFont="1" applyAlignment="1" applyProtection="1">
      <alignment wrapText="1"/>
    </xf>
    <xf numFmtId="44" fontId="4" fillId="0" borderId="0" xfId="1" applyFont="1"/>
    <xf numFmtId="0" fontId="3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left"/>
    </xf>
    <xf numFmtId="44" fontId="0" fillId="0" borderId="0" xfId="1" applyFont="1"/>
    <xf numFmtId="0" fontId="3" fillId="0" borderId="2" xfId="0" applyFont="1" applyBorder="1" applyAlignment="1">
      <alignment horizontal="right" vertical="center"/>
    </xf>
    <xf numFmtId="0" fontId="3" fillId="0" borderId="1" xfId="0" applyFont="1" applyBorder="1"/>
    <xf numFmtId="15" fontId="0" fillId="0" borderId="1" xfId="0" applyNumberFormat="1" applyBorder="1"/>
    <xf numFmtId="0" fontId="7" fillId="0" borderId="0" xfId="0" applyFont="1"/>
    <xf numFmtId="15" fontId="7" fillId="0" borderId="0" xfId="0" applyNumberFormat="1" applyFont="1" applyAlignment="1">
      <alignment horizontal="left"/>
    </xf>
    <xf numFmtId="44" fontId="4" fillId="0" borderId="0" xfId="1" applyFont="1" applyFill="1"/>
    <xf numFmtId="0" fontId="3" fillId="0" borderId="0" xfId="0" applyFont="1"/>
    <xf numFmtId="1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0" xfId="1" applyFont="1" applyBorder="1"/>
    <xf numFmtId="0" fontId="8" fillId="0" borderId="0" xfId="0" applyFont="1"/>
    <xf numFmtId="43" fontId="0" fillId="0" borderId="0" xfId="3" applyFont="1"/>
    <xf numFmtId="44" fontId="0" fillId="0" borderId="6" xfId="1" applyFont="1" applyBorder="1"/>
    <xf numFmtId="44" fontId="0" fillId="0" borderId="7" xfId="0" applyNumberFormat="1" applyBorder="1"/>
    <xf numFmtId="14" fontId="0" fillId="0" borderId="1" xfId="0" applyNumberFormat="1" applyBorder="1"/>
    <xf numFmtId="44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171449</xdr:colOff>
      <xdr:row>25</xdr:row>
      <xdr:rowOff>21003</xdr:rowOff>
    </xdr:from>
    <xdr:to>
      <xdr:col>13</xdr:col>
      <xdr:colOff>455527</xdr:colOff>
      <xdr:row>32</xdr:row>
      <xdr:rowOff>180488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C626B1-5F0F-4080-9882-73D6D2FA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4" y="6278928"/>
          <a:ext cx="5170403" cy="150251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600075</xdr:colOff>
      <xdr:row>8</xdr:row>
      <xdr:rowOff>0</xdr:rowOff>
    </xdr:from>
    <xdr:to>
      <xdr:col>19</xdr:col>
      <xdr:colOff>333375</xdr:colOff>
      <xdr:row>18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69F4A6-4087-1400-5796-CE77723BD4B3}"/>
            </a:ext>
            <a:ext uri="{147F2762-F138-4A5C-976F-8EAC2B608ADB}">
              <a16:predDERef xmlns:a16="http://schemas.microsoft.com/office/drawing/2014/main" pred="{0CC626B1-5F0F-4080-9882-73D6D2FAE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50" y="1847850"/>
          <a:ext cx="7229475" cy="1990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18BB-CE7C-473B-A67C-0A0E8843416D}">
  <dimension ref="A1:I26"/>
  <sheetViews>
    <sheetView tabSelected="1" topLeftCell="A7" workbookViewId="0">
      <selection activeCell="G25" sqref="G25"/>
    </sheetView>
  </sheetViews>
  <sheetFormatPr defaultRowHeight="15"/>
  <cols>
    <col min="1" max="1" width="11.85546875" customWidth="1"/>
    <col min="2" max="2" width="3" customWidth="1"/>
    <col min="3" max="3" width="19.7109375" customWidth="1"/>
    <col min="4" max="5" width="14.7109375" customWidth="1"/>
    <col min="6" max="6" width="15.5703125" style="10" customWidth="1"/>
    <col min="7" max="7" width="14.28515625" customWidth="1"/>
    <col min="8" max="9" width="15.7109375" customWidth="1"/>
    <col min="10" max="10" width="14.42578125" customWidth="1"/>
  </cols>
  <sheetData>
    <row r="1" spans="1:9" ht="18">
      <c r="A1" s="1" t="s">
        <v>0</v>
      </c>
      <c r="B1" s="2"/>
      <c r="C1" s="3" t="s">
        <v>1</v>
      </c>
      <c r="F1" s="4"/>
      <c r="H1" s="5" t="s">
        <v>2</v>
      </c>
      <c r="I1" s="5"/>
    </row>
    <row r="2" spans="1:9" ht="18">
      <c r="A2" s="6"/>
      <c r="B2" s="2"/>
      <c r="C2" s="2"/>
      <c r="D2" s="2"/>
      <c r="E2" s="2"/>
      <c r="F2" s="7"/>
      <c r="H2" s="8" t="s">
        <v>3</v>
      </c>
      <c r="I2" s="8" t="s">
        <v>4</v>
      </c>
    </row>
    <row r="3" spans="1:9" ht="18">
      <c r="A3" s="2" t="s">
        <v>5</v>
      </c>
      <c r="C3" s="9"/>
      <c r="G3" s="11" t="s">
        <v>6</v>
      </c>
      <c r="H3" s="12" t="s">
        <v>7</v>
      </c>
      <c r="I3" s="13">
        <v>44648</v>
      </c>
    </row>
    <row r="4" spans="1:9" ht="18">
      <c r="A4" s="14" t="s">
        <v>8</v>
      </c>
      <c r="C4" s="15">
        <v>44377</v>
      </c>
      <c r="D4" s="2"/>
      <c r="E4" s="2"/>
      <c r="F4" s="16"/>
      <c r="G4" s="11" t="s">
        <v>9</v>
      </c>
      <c r="H4" s="12" t="s">
        <v>10</v>
      </c>
      <c r="I4" s="27">
        <v>44690</v>
      </c>
    </row>
    <row r="5" spans="1:9" ht="18">
      <c r="D5" s="2"/>
      <c r="E5" s="2"/>
      <c r="F5" s="16"/>
      <c r="G5" s="17"/>
      <c r="I5" s="18"/>
    </row>
    <row r="7" spans="1:9" s="21" customFormat="1" ht="25.5">
      <c r="A7" s="19" t="s">
        <v>11</v>
      </c>
      <c r="B7" s="29" t="s">
        <v>12</v>
      </c>
      <c r="C7" s="30"/>
      <c r="D7" s="30"/>
      <c r="E7" s="31"/>
      <c r="F7" s="20" t="s">
        <v>13</v>
      </c>
      <c r="G7" s="29" t="s">
        <v>14</v>
      </c>
      <c r="H7" s="32"/>
      <c r="I7" s="33"/>
    </row>
    <row r="9" spans="1:9">
      <c r="F9" s="22"/>
    </row>
    <row r="10" spans="1:9">
      <c r="A10" s="23">
        <v>61800</v>
      </c>
      <c r="B10" s="17"/>
      <c r="C10" s="17" t="s">
        <v>15</v>
      </c>
    </row>
    <row r="11" spans="1:9">
      <c r="A11" s="17"/>
      <c r="B11" s="17"/>
      <c r="C11" t="s">
        <v>16</v>
      </c>
      <c r="F11" s="10">
        <v>3115.82</v>
      </c>
      <c r="G11" t="s">
        <v>17</v>
      </c>
    </row>
    <row r="12" spans="1:9">
      <c r="A12" s="17"/>
      <c r="B12" s="17"/>
      <c r="C12" t="s">
        <v>18</v>
      </c>
      <c r="F12" s="10">
        <v>125</v>
      </c>
      <c r="G12" t="s">
        <v>19</v>
      </c>
    </row>
    <row r="13" spans="1:9">
      <c r="C13" t="s">
        <v>20</v>
      </c>
      <c r="E13" s="10"/>
      <c r="F13" s="10">
        <v>935103.81</v>
      </c>
      <c r="G13" t="s">
        <v>21</v>
      </c>
    </row>
    <row r="14" spans="1:9">
      <c r="C14" t="s">
        <v>22</v>
      </c>
      <c r="E14" s="10"/>
      <c r="F14" s="10">
        <v>0</v>
      </c>
      <c r="G14" t="s">
        <v>23</v>
      </c>
    </row>
    <row r="15" spans="1:9">
      <c r="E15" s="28"/>
    </row>
    <row r="16" spans="1:9" ht="15.75" thickBot="1">
      <c r="F16" s="25">
        <f>SUM(F11:F15)</f>
        <v>938344.63</v>
      </c>
    </row>
    <row r="18" spans="1:7">
      <c r="A18" s="17"/>
      <c r="B18" s="17"/>
      <c r="C18" s="17"/>
    </row>
    <row r="19" spans="1:7">
      <c r="A19" s="23">
        <v>62550</v>
      </c>
      <c r="B19" s="23"/>
      <c r="C19" s="17" t="s">
        <v>24</v>
      </c>
    </row>
    <row r="20" spans="1:7">
      <c r="C20" t="s">
        <v>25</v>
      </c>
      <c r="F20" s="10">
        <v>21.07</v>
      </c>
    </row>
    <row r="21" spans="1:7" ht="15.75" thickBot="1">
      <c r="F21" s="25">
        <f>SUM(F20:F20)</f>
        <v>21.07</v>
      </c>
    </row>
    <row r="23" spans="1:7">
      <c r="A23" s="23">
        <v>68000</v>
      </c>
      <c r="B23" s="23"/>
      <c r="C23" s="17" t="s">
        <v>26</v>
      </c>
    </row>
    <row r="24" spans="1:7">
      <c r="C24" t="s">
        <v>27</v>
      </c>
      <c r="F24" s="10">
        <v>1267.2</v>
      </c>
      <c r="G24" t="s">
        <v>28</v>
      </c>
    </row>
    <row r="26" spans="1:7" ht="15.75" thickBot="1">
      <c r="F26" s="25">
        <f>SUM(F24:F25)</f>
        <v>1267.2</v>
      </c>
    </row>
  </sheetData>
  <mergeCells count="2">
    <mergeCell ref="B7:E7"/>
    <mergeCell ref="G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15CE-215D-45C9-8A0C-AAE811A3DCCC}">
  <dimension ref="A1:I32"/>
  <sheetViews>
    <sheetView workbookViewId="0">
      <selection activeCell="A19" sqref="A19:XFD22"/>
    </sheetView>
  </sheetViews>
  <sheetFormatPr defaultRowHeight="15"/>
  <cols>
    <col min="1" max="1" width="11.85546875" customWidth="1"/>
    <col min="2" max="2" width="3" customWidth="1"/>
    <col min="3" max="3" width="19.7109375" customWidth="1"/>
    <col min="4" max="5" width="14.7109375" customWidth="1"/>
    <col min="6" max="6" width="15.5703125" style="10" customWidth="1"/>
    <col min="7" max="7" width="14.28515625" customWidth="1"/>
    <col min="8" max="9" width="15.7109375" customWidth="1"/>
    <col min="10" max="10" width="14.42578125" customWidth="1"/>
  </cols>
  <sheetData>
    <row r="1" spans="1:9" ht="18">
      <c r="A1" s="1" t="s">
        <v>0</v>
      </c>
      <c r="B1" s="2"/>
      <c r="C1" s="3" t="s">
        <v>1</v>
      </c>
      <c r="F1" s="4"/>
      <c r="H1" s="5" t="s">
        <v>2</v>
      </c>
      <c r="I1" s="5"/>
    </row>
    <row r="2" spans="1:9" ht="18">
      <c r="A2" s="6"/>
      <c r="B2" s="2"/>
      <c r="C2" s="2"/>
      <c r="D2" s="2"/>
      <c r="E2" s="2"/>
      <c r="F2" s="7"/>
      <c r="H2" s="8" t="s">
        <v>3</v>
      </c>
      <c r="I2" s="8" t="s">
        <v>4</v>
      </c>
    </row>
    <row r="3" spans="1:9" ht="18">
      <c r="A3" s="2" t="s">
        <v>5</v>
      </c>
      <c r="C3" s="9"/>
      <c r="G3" s="11" t="s">
        <v>6</v>
      </c>
      <c r="H3" s="12" t="s">
        <v>7</v>
      </c>
      <c r="I3" s="13">
        <v>44251</v>
      </c>
    </row>
    <row r="4" spans="1:9" ht="18">
      <c r="A4" s="14" t="s">
        <v>8</v>
      </c>
      <c r="C4" s="15">
        <v>44012</v>
      </c>
      <c r="D4" s="2"/>
      <c r="E4" s="2"/>
      <c r="F4" s="16"/>
      <c r="G4" s="11" t="s">
        <v>9</v>
      </c>
      <c r="H4" s="12"/>
      <c r="I4" s="13"/>
    </row>
    <row r="5" spans="1:9" ht="18">
      <c r="D5" s="2"/>
      <c r="E5" s="2"/>
      <c r="F5" s="16"/>
      <c r="G5" s="17"/>
      <c r="I5" s="18"/>
    </row>
    <row r="7" spans="1:9" s="21" customFormat="1" ht="25.5">
      <c r="A7" s="19" t="s">
        <v>11</v>
      </c>
      <c r="B7" s="29" t="s">
        <v>12</v>
      </c>
      <c r="C7" s="30"/>
      <c r="D7" s="30"/>
      <c r="E7" s="31"/>
      <c r="F7" s="20" t="s">
        <v>13</v>
      </c>
      <c r="G7" s="29" t="s">
        <v>14</v>
      </c>
      <c r="H7" s="32"/>
      <c r="I7" s="33"/>
    </row>
    <row r="9" spans="1:9">
      <c r="F9" s="22"/>
    </row>
    <row r="10" spans="1:9">
      <c r="A10" s="23">
        <v>61800</v>
      </c>
      <c r="B10" s="17"/>
      <c r="C10" s="17" t="s">
        <v>15</v>
      </c>
    </row>
    <row r="11" spans="1:9">
      <c r="A11" s="17"/>
      <c r="B11" s="17"/>
      <c r="C11" t="s">
        <v>29</v>
      </c>
      <c r="F11" s="10">
        <v>125</v>
      </c>
    </row>
    <row r="12" spans="1:9">
      <c r="A12" s="17"/>
      <c r="B12" s="17"/>
      <c r="C12" t="s">
        <v>30</v>
      </c>
      <c r="F12" s="10">
        <v>709.82</v>
      </c>
      <c r="H12" t="s">
        <v>31</v>
      </c>
    </row>
    <row r="13" spans="1:9">
      <c r="C13" t="s">
        <v>32</v>
      </c>
      <c r="E13" s="10">
        <v>70000</v>
      </c>
      <c r="H13" t="s">
        <v>33</v>
      </c>
    </row>
    <row r="14" spans="1:9">
      <c r="C14" t="s">
        <v>32</v>
      </c>
      <c r="E14" s="10">
        <v>140000</v>
      </c>
      <c r="H14" t="s">
        <v>34</v>
      </c>
    </row>
    <row r="15" spans="1:9">
      <c r="C15" t="s">
        <v>32</v>
      </c>
      <c r="E15" s="26">
        <f>560637-E13-E14</f>
        <v>350637</v>
      </c>
      <c r="F15" s="10">
        <f>SUM(E13:E15)</f>
        <v>560637</v>
      </c>
      <c r="H15" t="s">
        <v>35</v>
      </c>
    </row>
    <row r="16" spans="1:9" ht="15.75" thickBot="1">
      <c r="F16" s="25">
        <f>SUM(F11:F15)</f>
        <v>561471.81999999995</v>
      </c>
      <c r="H16" t="s">
        <v>36</v>
      </c>
    </row>
    <row r="18" spans="1:8">
      <c r="A18" s="17"/>
      <c r="B18" s="17"/>
      <c r="C18" s="17"/>
    </row>
    <row r="19" spans="1:8">
      <c r="A19" s="23">
        <v>62000</v>
      </c>
      <c r="B19" s="23"/>
      <c r="C19" s="17" t="s">
        <v>37</v>
      </c>
    </row>
    <row r="20" spans="1:8">
      <c r="C20" t="s">
        <v>38</v>
      </c>
      <c r="F20" s="10">
        <v>0</v>
      </c>
      <c r="H20" t="s">
        <v>39</v>
      </c>
    </row>
    <row r="21" spans="1:8">
      <c r="C21" t="s">
        <v>40</v>
      </c>
      <c r="F21" s="10">
        <v>1200</v>
      </c>
      <c r="H21" t="s">
        <v>41</v>
      </c>
    </row>
    <row r="22" spans="1:8" ht="15.75" thickBot="1">
      <c r="F22" s="25">
        <f>SUM(F20:F21)</f>
        <v>1200</v>
      </c>
    </row>
    <row r="24" spans="1:8">
      <c r="A24" s="23">
        <v>62550</v>
      </c>
      <c r="B24" s="23"/>
      <c r="C24" s="17" t="s">
        <v>24</v>
      </c>
    </row>
    <row r="25" spans="1:8">
      <c r="C25" t="s">
        <v>25</v>
      </c>
      <c r="F25" s="10">
        <v>18.07</v>
      </c>
    </row>
    <row r="27" spans="1:8" ht="15.75" thickBot="1">
      <c r="F27" s="25">
        <f>SUM(F25:F26)</f>
        <v>18.07</v>
      </c>
    </row>
    <row r="29" spans="1:8">
      <c r="A29" s="23">
        <v>68000</v>
      </c>
      <c r="B29" s="23"/>
      <c r="C29" s="17" t="s">
        <v>26</v>
      </c>
    </row>
    <row r="30" spans="1:8">
      <c r="C30" t="s">
        <v>42</v>
      </c>
      <c r="F30" s="10">
        <v>130711.9</v>
      </c>
      <c r="H30" t="s">
        <v>43</v>
      </c>
    </row>
    <row r="32" spans="1:8" ht="15.75" thickBot="1">
      <c r="F32" s="25">
        <f>SUM(F30:F31)</f>
        <v>130711.9</v>
      </c>
    </row>
  </sheetData>
  <mergeCells count="2">
    <mergeCell ref="B7:E7"/>
    <mergeCell ref="G7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9F6E-2434-41CA-B71A-DEABD933BD9C}">
  <dimension ref="A1:I30"/>
  <sheetViews>
    <sheetView workbookViewId="0">
      <selection sqref="A1:XFD1048576"/>
    </sheetView>
  </sheetViews>
  <sheetFormatPr defaultRowHeight="15"/>
  <cols>
    <col min="1" max="1" width="11.85546875" customWidth="1"/>
    <col min="2" max="2" width="3" customWidth="1"/>
    <col min="3" max="3" width="19.7109375" customWidth="1"/>
    <col min="4" max="5" width="14.7109375" customWidth="1"/>
    <col min="6" max="6" width="15.5703125" style="10" customWidth="1"/>
    <col min="7" max="7" width="14.28515625" customWidth="1"/>
    <col min="8" max="9" width="15.7109375" customWidth="1"/>
    <col min="10" max="10" width="14.42578125" customWidth="1"/>
  </cols>
  <sheetData>
    <row r="1" spans="1:9" ht="18">
      <c r="A1" s="1" t="s">
        <v>0</v>
      </c>
      <c r="B1" s="2"/>
      <c r="C1" s="3" t="s">
        <v>1</v>
      </c>
      <c r="F1" s="4"/>
      <c r="H1" s="5" t="s">
        <v>2</v>
      </c>
      <c r="I1" s="5"/>
    </row>
    <row r="2" spans="1:9" ht="18">
      <c r="A2" s="6"/>
      <c r="B2" s="2"/>
      <c r="C2" s="2"/>
      <c r="D2" s="2"/>
      <c r="E2" s="2"/>
      <c r="F2" s="7"/>
      <c r="H2" s="8" t="s">
        <v>3</v>
      </c>
      <c r="I2" s="8" t="s">
        <v>4</v>
      </c>
    </row>
    <row r="3" spans="1:9" ht="18">
      <c r="A3" s="2" t="s">
        <v>5</v>
      </c>
      <c r="C3" s="9"/>
      <c r="G3" s="11" t="s">
        <v>6</v>
      </c>
      <c r="H3" s="12" t="s">
        <v>10</v>
      </c>
      <c r="I3" s="13">
        <f ca="1">TODAY()</f>
        <v>44690</v>
      </c>
    </row>
    <row r="4" spans="1:9" ht="18">
      <c r="A4" s="14" t="s">
        <v>8</v>
      </c>
      <c r="C4" s="15">
        <v>43646</v>
      </c>
      <c r="D4" s="2"/>
      <c r="E4" s="2"/>
      <c r="F4" s="16"/>
      <c r="G4" s="11" t="s">
        <v>9</v>
      </c>
      <c r="H4" s="12"/>
      <c r="I4" s="13"/>
    </row>
    <row r="5" spans="1:9" ht="18">
      <c r="D5" s="2"/>
      <c r="E5" s="2"/>
      <c r="F5" s="16"/>
      <c r="G5" s="17"/>
      <c r="I5" s="18"/>
    </row>
    <row r="7" spans="1:9" s="21" customFormat="1" ht="25.5">
      <c r="A7" s="19" t="s">
        <v>11</v>
      </c>
      <c r="B7" s="29" t="s">
        <v>12</v>
      </c>
      <c r="C7" s="30"/>
      <c r="D7" s="30"/>
      <c r="E7" s="31"/>
      <c r="F7" s="20" t="s">
        <v>13</v>
      </c>
      <c r="G7" s="29" t="s">
        <v>14</v>
      </c>
      <c r="H7" s="32"/>
      <c r="I7" s="33"/>
    </row>
    <row r="9" spans="1:9">
      <c r="F9" s="22"/>
    </row>
    <row r="10" spans="1:9">
      <c r="A10" s="17">
        <v>61800</v>
      </c>
      <c r="B10" s="17"/>
      <c r="C10" s="17" t="s">
        <v>15</v>
      </c>
    </row>
    <row r="11" spans="1:9">
      <c r="A11" s="17"/>
      <c r="B11" s="17"/>
      <c r="C11" t="s">
        <v>29</v>
      </c>
      <c r="F11" s="10">
        <v>120.84</v>
      </c>
    </row>
    <row r="12" spans="1:9">
      <c r="C12" t="s">
        <v>44</v>
      </c>
      <c r="F12" s="10">
        <v>500</v>
      </c>
    </row>
    <row r="13" spans="1:9">
      <c r="C13" t="s">
        <v>20</v>
      </c>
      <c r="F13" s="10">
        <v>140000</v>
      </c>
      <c r="H13" t="s">
        <v>45</v>
      </c>
    </row>
    <row r="14" spans="1:9" ht="15.75" thickBot="1">
      <c r="F14" s="25">
        <f>SUM(F11:F13)</f>
        <v>140620.84</v>
      </c>
      <c r="H14" t="s">
        <v>46</v>
      </c>
    </row>
    <row r="16" spans="1:9">
      <c r="A16" s="17"/>
      <c r="B16" s="17"/>
      <c r="C16" s="17"/>
    </row>
    <row r="17" spans="1:8">
      <c r="A17" s="23">
        <v>62000</v>
      </c>
      <c r="B17" s="23"/>
      <c r="C17" s="17" t="s">
        <v>37</v>
      </c>
    </row>
    <row r="18" spans="1:8">
      <c r="C18" t="s">
        <v>38</v>
      </c>
      <c r="F18" s="10">
        <v>1109</v>
      </c>
    </row>
    <row r="19" spans="1:8">
      <c r="C19" t="s">
        <v>40</v>
      </c>
      <c r="F19" s="10">
        <v>1200</v>
      </c>
      <c r="H19" t="s">
        <v>47</v>
      </c>
    </row>
    <row r="20" spans="1:8" ht="15.75" thickBot="1">
      <c r="F20" s="25">
        <f>SUM(F18:F19)</f>
        <v>2309</v>
      </c>
    </row>
    <row r="22" spans="1:8">
      <c r="A22" s="23">
        <v>62550</v>
      </c>
      <c r="B22" s="23"/>
      <c r="C22" s="17" t="s">
        <v>24</v>
      </c>
    </row>
    <row r="23" spans="1:8">
      <c r="C23" t="s">
        <v>25</v>
      </c>
      <c r="F23" s="10">
        <v>20.89</v>
      </c>
    </row>
    <row r="25" spans="1:8" ht="15.75" thickBot="1">
      <c r="F25" s="25">
        <f>SUM(F23:F24)</f>
        <v>20.89</v>
      </c>
    </row>
    <row r="30" spans="1:8">
      <c r="C30" s="24"/>
    </row>
  </sheetData>
  <mergeCells count="2">
    <mergeCell ref="B7:E7"/>
    <mergeCell ref="G7:I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5947268ED8DE4E8C3C0C60AC0BDC52" ma:contentTypeVersion="12" ma:contentTypeDescription="Create a new document." ma:contentTypeScope="" ma:versionID="47f7ddac3dca545e556df0b548613c75">
  <xsd:schema xmlns:xsd="http://www.w3.org/2001/XMLSchema" xmlns:xs="http://www.w3.org/2001/XMLSchema" xmlns:p="http://schemas.microsoft.com/office/2006/metadata/properties" xmlns:ns2="171baf46-e54f-4960-9045-6796342ce211" xmlns:ns3="929daec0-3f85-4f7a-9798-63894498ffdd" targetNamespace="http://schemas.microsoft.com/office/2006/metadata/properties" ma:root="true" ma:fieldsID="064bdd80cd45260bb5c9f0128d8f7efe" ns2:_="" ns3:_="">
    <xsd:import namespace="171baf46-e54f-4960-9045-6796342ce211"/>
    <xsd:import namespace="929daec0-3f85-4f7a-9798-63894498ff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baf46-e54f-4960-9045-6796342ce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daec0-3f85-4f7a-9798-63894498ffd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01E976-D5A4-4881-B58A-03264099266F}"/>
</file>

<file path=customXml/itemProps2.xml><?xml version="1.0" encoding="utf-8"?>
<ds:datastoreItem xmlns:ds="http://schemas.openxmlformats.org/officeDocument/2006/customXml" ds:itemID="{40BF1011-0148-47D1-A9ED-D6306CBE563C}"/>
</file>

<file path=customXml/itemProps3.xml><?xml version="1.0" encoding="utf-8"?>
<ds:datastoreItem xmlns:ds="http://schemas.openxmlformats.org/officeDocument/2006/customXml" ds:itemID="{8B47BD8D-A914-4AEC-ABA5-891A1BE331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Barrow</dc:creator>
  <cp:keywords/>
  <dc:description/>
  <cp:lastModifiedBy>Danielle Barrow</cp:lastModifiedBy>
  <cp:revision/>
  <dcterms:created xsi:type="dcterms:W3CDTF">2018-08-27T06:41:25Z</dcterms:created>
  <dcterms:modified xsi:type="dcterms:W3CDTF">2022-05-09T06:10:50Z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0x010100805947268ED8DE4E8C3C0C60AC0BDC52</vt:lpwstr>
  </property>
  <property fmtid="{D5CDD505-2E9C-101B-9397-08002B2CF9AE}" pid="3" name="Order">
    <vt:r8>30715000</vt:r8>
  </property>
</Properties>
</file>