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Carrion SF/2020/Property Purchase &amp; sale/"/>
    </mc:Choice>
  </mc:AlternateContent>
  <xr:revisionPtr revIDLastSave="88" documentId="14_{7AD406E0-441B-4511-B313-D87B99842A58}" xr6:coauthVersionLast="45" xr6:coauthVersionMax="45" xr10:uidLastSave="{78112BDA-4497-4BC6-A618-08F083C58831}"/>
  <bookViews>
    <workbookView xWindow="28680" yWindow="-120" windowWidth="29040" windowHeight="15840" xr2:uid="{CF6241E5-9A97-4D26-B22C-123660A1E4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1" i="1" l="1"/>
  <c r="E52" i="1" s="1"/>
  <c r="E53" i="1" s="1"/>
  <c r="C46" i="1" l="1"/>
  <c r="E44" i="1" l="1"/>
  <c r="E45" i="1" s="1"/>
  <c r="E46" i="1" s="1"/>
  <c r="E47" i="1" l="1"/>
  <c r="E48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</calcChain>
</file>

<file path=xl/sharedStrings.xml><?xml version="1.0" encoding="utf-8"?>
<sst xmlns="http://schemas.openxmlformats.org/spreadsheetml/2006/main" count="57" uniqueCount="46">
  <si>
    <t>Real Estate</t>
  </si>
  <si>
    <t>Lot 3301 - 9 Starling Drive CALDERWOOD</t>
  </si>
  <si>
    <t xml:space="preserve">McDonald Jones Final </t>
  </si>
  <si>
    <t>McDonald Jones 5</t>
  </si>
  <si>
    <t>McDonald Jones 4</t>
  </si>
  <si>
    <t>Council Rates</t>
  </si>
  <si>
    <t>Carrion Landscaping</t>
  </si>
  <si>
    <t>Pally Landscaping</t>
  </si>
  <si>
    <t>Pally Landscaping Final</t>
  </si>
  <si>
    <t>Insurance</t>
  </si>
  <si>
    <t>refund on settlement</t>
  </si>
  <si>
    <t>RMB</t>
  </si>
  <si>
    <t>Sydney Water</t>
  </si>
  <si>
    <t>McDonald Jones 3</t>
  </si>
  <si>
    <t>McDonald Jones 2</t>
  </si>
  <si>
    <t>McDonald Jones 1</t>
  </si>
  <si>
    <t>CARRION SUPER FUND</t>
  </si>
  <si>
    <t>Deposit</t>
  </si>
  <si>
    <t>LAND Settlement</t>
  </si>
  <si>
    <t xml:space="preserve"> VENDOR  Council</t>
  </si>
  <si>
    <t xml:space="preserve"> VENDOR  Water</t>
  </si>
  <si>
    <t>RMB Lawyers</t>
  </si>
  <si>
    <t>Pexa settlement fee</t>
  </si>
  <si>
    <t>DR</t>
  </si>
  <si>
    <t>CR</t>
  </si>
  <si>
    <t>BALANCE</t>
  </si>
  <si>
    <t>AGL</t>
  </si>
  <si>
    <t>Settlement Pexa</t>
  </si>
  <si>
    <t>GST Payable/Refundable</t>
  </si>
  <si>
    <t>Right Choice Commission</t>
  </si>
  <si>
    <t>registration on transfer</t>
  </si>
  <si>
    <t>Council rates</t>
  </si>
  <si>
    <t>Council rates refunded at settlement</t>
  </si>
  <si>
    <t>Fence</t>
  </si>
  <si>
    <t>GST paid at settlement</t>
  </si>
  <si>
    <t>GST Payable 10% sale</t>
  </si>
  <si>
    <t>GST refundable 10% on costs</t>
  </si>
  <si>
    <t>GST on all other transactions</t>
  </si>
  <si>
    <t>REFUND DUE ON ANNUAL BAS</t>
  </si>
  <si>
    <t xml:space="preserve">Settlement </t>
  </si>
  <si>
    <t>GST refund on property</t>
  </si>
  <si>
    <t>Profit on Sale</t>
  </si>
  <si>
    <t>MIGRATION SUSPENSE ACCOUNT</t>
  </si>
  <si>
    <t>Settlement transferred from Migration Suspense</t>
  </si>
  <si>
    <t>Transfer Proceeds to Real Estate</t>
  </si>
  <si>
    <t>10% GST on Total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</si>
</sst>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14" fontId="0" fillId="0" borderId="0" xfId="0" applyNumberFormat="1"/>
    <xf numFmtId="43" fontId="0" fillId="0" borderId="0" xfId="1" applyFont="1"/>
    <xf numFmtId="0" fontId="2" fillId="0" borderId="0" xfId="0" applyFont="1"/>
    <xf numFmtId="43" fontId="2" fillId="0" borderId="0" xfId="1" applyFont="1"/>
    <xf numFmtId="43" fontId="1" fillId="0" borderId="0" xfId="1" applyFont="1"/>
    <xf numFmtId="0" fontId="0" fillId="0" borderId="0" xfId="0" applyFont="1"/>
    <xf numFmtId="43" fontId="0" fillId="0" borderId="0" xfId="0" applyNumberFormat="1"/>
    <xf numFmtId="43" fontId="2" fillId="0" borderId="0" xfId="0" applyNumberFormat="1" applyFont="1"/>
    <xf numFmtId="43" fontId="2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43" fontId="0" fillId="0" borderId="0" xfId="1" applyFont="1" applyFill="1"/>
    <xf numFmtId="14" fontId="0" fillId="0" borderId="0" xfId="0" applyNumberFormat="1" applyFont="1"/>
    <xf numFmtId="43" fontId="0" fillId="2" borderId="0" xfId="0" applyNumberFormat="1" applyFont="1" applyFill="1"/>
    <xf numFmtId="43" fontId="0" fillId="5" borderId="0" xfId="0" applyNumberFormat="1" applyFont="1" applyFill="1"/>
    <xf numFmtId="43" fontId="0" fillId="5" borderId="0" xfId="1" applyFont="1" applyFill="1"/>
    <xf numFmtId="0" fontId="3" fillId="0" borderId="0" xfId="0" applyFont="1"/>
    <xf numFmtId="0" fontId="4" fillId="0" borderId="0" xfId="0" applyFont="1"/>
    <xf numFmtId="43" fontId="4" fillId="0" borderId="0" xfId="1" applyFont="1"/>
    <xf numFmtId="43" fontId="3" fillId="0" borderId="0" xfId="1" applyFont="1"/>
    <xf numFmtId="43" fontId="3" fillId="0" borderId="0" xfId="0" applyNumberFormat="1" applyFont="1"/>
    <xf numFmtId="14" fontId="4" fillId="0" borderId="0" xfId="0" applyNumberFormat="1" applyFont="1"/>
    <xf numFmtId="14" fontId="4" fillId="4" borderId="0" xfId="0" applyNumberFormat="1" applyFont="1" applyFill="1"/>
    <xf numFmtId="43" fontId="3" fillId="3" borderId="0" xfId="0" applyNumberFormat="1" applyFont="1" applyFill="1"/>
    <xf numFmtId="43" fontId="4" fillId="0" borderId="0" xfId="1" applyFont="1" applyFill="1"/>
    <xf numFmtId="43" fontId="3" fillId="0" borderId="0" xfId="0" applyNumberFormat="1" applyFont="1" applyFill="1"/>
    <xf numFmtId="0" fontId="0" fillId="5" borderId="0" xfId="0" applyFill="1"/>
    <xf numFmtId="0" fontId="0" fillId="2" borderId="0" xfId="0" applyFill="1"/>
    <xf numFmtId="0" fontId="0" fillId="6" borderId="0" xfId="0" applyFill="1"/>
    <xf numFmtId="0" fontId="2" fillId="0" borderId="0" xfId="0" applyNumberFormat="1" applyFont="1"/>
    <xf numFmtId="0" fontId="0" fillId="0" borderId="0" xfId="0" applyFill="1"/>
    <xf numFmtId="43" fontId="4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B339D-C245-4FE0-8F84-8A8334EF444D}">
  <dimension ref="A1:G53"/>
  <sheetViews>
    <sheetView tabSelected="1" topLeftCell="A18" workbookViewId="0">
      <selection activeCell="F50" sqref="F50"/>
    </sheetView>
  </sheetViews>
  <sheetFormatPr defaultRowHeight="15" x14ac:dyDescent="0.25"/>
  <cols>
    <col min="1" max="1" width="10.7109375" bestFit="1" customWidth="1"/>
    <col min="2" max="2" width="44.140625" customWidth="1"/>
    <col min="3" max="4" width="11.5703125" style="2" bestFit="1" customWidth="1"/>
    <col min="5" max="5" width="13" style="3" customWidth="1"/>
    <col min="6" max="6" width="31.140625" customWidth="1"/>
    <col min="7" max="7" width="14.85546875" customWidth="1"/>
  </cols>
  <sheetData>
    <row r="1" spans="1:7" s="3" customFormat="1" ht="15.75" customHeight="1" x14ac:dyDescent="0.25">
      <c r="A1" s="3" t="s">
        <v>16</v>
      </c>
      <c r="C1" s="4"/>
      <c r="D1" s="4"/>
    </row>
    <row r="2" spans="1:7" s="3" customFormat="1" ht="20.25" customHeight="1" x14ac:dyDescent="0.25">
      <c r="A2" s="3" t="s">
        <v>0</v>
      </c>
      <c r="C2" s="4"/>
      <c r="D2" s="4"/>
    </row>
    <row r="3" spans="1:7" s="3" customFormat="1" x14ac:dyDescent="0.25">
      <c r="A3" s="3">
        <v>77200</v>
      </c>
      <c r="B3" s="3" t="s">
        <v>1</v>
      </c>
      <c r="C3" s="9" t="s">
        <v>23</v>
      </c>
      <c r="D3" s="9" t="s">
        <v>24</v>
      </c>
      <c r="E3" s="10" t="s">
        <v>25</v>
      </c>
    </row>
    <row r="4" spans="1:7" s="3" customFormat="1" x14ac:dyDescent="0.25">
      <c r="A4" s="22">
        <v>42892</v>
      </c>
      <c r="B4" s="18" t="s">
        <v>17</v>
      </c>
      <c r="C4" s="19">
        <v>24200</v>
      </c>
      <c r="D4" s="20"/>
      <c r="E4" s="21">
        <f>C4-D4</f>
        <v>24200</v>
      </c>
      <c r="F4" s="17"/>
      <c r="G4" s="17"/>
    </row>
    <row r="5" spans="1:7" x14ac:dyDescent="0.25">
      <c r="A5" s="22">
        <v>43494</v>
      </c>
      <c r="B5" s="18" t="s">
        <v>18</v>
      </c>
      <c r="C5" s="19">
        <v>227800</v>
      </c>
      <c r="D5" s="19"/>
      <c r="E5" s="21">
        <f>E4+C5-D5</f>
        <v>252000</v>
      </c>
      <c r="F5" s="18"/>
      <c r="G5" s="32"/>
    </row>
    <row r="6" spans="1:7" x14ac:dyDescent="0.25">
      <c r="A6" s="22">
        <v>43494</v>
      </c>
      <c r="B6" s="18" t="s">
        <v>19</v>
      </c>
      <c r="C6" s="19"/>
      <c r="D6" s="19">
        <v>39.450000000000003</v>
      </c>
      <c r="E6" s="21">
        <f t="shared" ref="E6:E41" si="0">E5+C6-D6</f>
        <v>251960.55</v>
      </c>
      <c r="F6" s="32"/>
      <c r="G6" s="18"/>
    </row>
    <row r="7" spans="1:7" x14ac:dyDescent="0.25">
      <c r="A7" s="22">
        <v>43494</v>
      </c>
      <c r="B7" s="18" t="s">
        <v>20</v>
      </c>
      <c r="C7" s="19"/>
      <c r="D7" s="19">
        <v>22.22</v>
      </c>
      <c r="E7" s="21">
        <f t="shared" si="0"/>
        <v>251938.33</v>
      </c>
      <c r="F7" s="32"/>
      <c r="G7" s="32"/>
    </row>
    <row r="8" spans="1:7" x14ac:dyDescent="0.25">
      <c r="A8" s="22">
        <v>43494</v>
      </c>
      <c r="B8" s="18" t="s">
        <v>21</v>
      </c>
      <c r="C8" s="19">
        <v>1666.701</v>
      </c>
      <c r="D8" s="19"/>
      <c r="E8" s="21">
        <f t="shared" si="0"/>
        <v>253605.03099999999</v>
      </c>
      <c r="F8" s="32"/>
      <c r="G8" s="18"/>
    </row>
    <row r="9" spans="1:7" x14ac:dyDescent="0.25">
      <c r="A9" s="22">
        <v>43494</v>
      </c>
      <c r="B9" s="18" t="s">
        <v>22</v>
      </c>
      <c r="C9" s="19">
        <v>112.64</v>
      </c>
      <c r="D9" s="19"/>
      <c r="E9" s="21">
        <f t="shared" si="0"/>
        <v>253717.671</v>
      </c>
      <c r="F9" s="18"/>
      <c r="G9" s="18"/>
    </row>
    <row r="10" spans="1:7" x14ac:dyDescent="0.25">
      <c r="A10" s="22">
        <v>43494</v>
      </c>
      <c r="B10" s="18" t="s">
        <v>30</v>
      </c>
      <c r="C10" s="19">
        <v>141.6</v>
      </c>
      <c r="D10" s="19"/>
      <c r="E10" s="21">
        <f t="shared" si="0"/>
        <v>253859.27100000001</v>
      </c>
      <c r="F10" s="18"/>
      <c r="G10" s="18"/>
    </row>
    <row r="11" spans="1:7" x14ac:dyDescent="0.25">
      <c r="A11" s="22">
        <v>43559</v>
      </c>
      <c r="B11" s="18" t="s">
        <v>5</v>
      </c>
      <c r="C11" s="19">
        <v>547.08000000000004</v>
      </c>
      <c r="D11" s="19"/>
      <c r="E11" s="21">
        <f t="shared" si="0"/>
        <v>254406.351</v>
      </c>
      <c r="F11" s="18"/>
      <c r="G11" s="32"/>
    </row>
    <row r="12" spans="1:7" x14ac:dyDescent="0.25">
      <c r="A12" s="22">
        <v>43567</v>
      </c>
      <c r="B12" s="18" t="s">
        <v>15</v>
      </c>
      <c r="C12" s="19">
        <v>11364</v>
      </c>
      <c r="D12" s="19"/>
      <c r="E12" s="21">
        <f t="shared" si="0"/>
        <v>265770.35100000002</v>
      </c>
      <c r="F12" s="18"/>
      <c r="G12" s="18"/>
    </row>
    <row r="13" spans="1:7" x14ac:dyDescent="0.25">
      <c r="A13" s="22">
        <v>43602</v>
      </c>
      <c r="B13" s="18" t="s">
        <v>14</v>
      </c>
      <c r="C13" s="19">
        <v>42615</v>
      </c>
      <c r="D13" s="19"/>
      <c r="E13" s="21">
        <f t="shared" si="0"/>
        <v>308385.35100000002</v>
      </c>
      <c r="F13" s="18"/>
      <c r="G13" s="18"/>
    </row>
    <row r="14" spans="1:7" x14ac:dyDescent="0.25">
      <c r="A14" s="23">
        <v>43636</v>
      </c>
      <c r="B14" s="18" t="s">
        <v>13</v>
      </c>
      <c r="C14" s="19">
        <v>56820</v>
      </c>
      <c r="D14" s="19"/>
      <c r="E14" s="24">
        <f t="shared" si="0"/>
        <v>365205.35100000002</v>
      </c>
      <c r="F14" s="18"/>
      <c r="G14" s="18"/>
    </row>
    <row r="15" spans="1:7" x14ac:dyDescent="0.25">
      <c r="A15" s="22">
        <v>43696</v>
      </c>
      <c r="B15" s="18" t="s">
        <v>31</v>
      </c>
      <c r="C15" s="25">
        <v>1213.6500000000001</v>
      </c>
      <c r="D15" s="25"/>
      <c r="E15" s="26">
        <f t="shared" si="0"/>
        <v>366419.00100000005</v>
      </c>
      <c r="F15" s="18"/>
      <c r="G15" s="18"/>
    </row>
    <row r="16" spans="1:7" x14ac:dyDescent="0.25">
      <c r="A16" s="22">
        <v>43725</v>
      </c>
      <c r="B16" s="18" t="s">
        <v>4</v>
      </c>
      <c r="C16" s="25">
        <v>85230</v>
      </c>
      <c r="D16" s="25"/>
      <c r="E16" s="26">
        <f t="shared" si="0"/>
        <v>451649.00100000005</v>
      </c>
      <c r="F16" s="18"/>
      <c r="G16" s="18"/>
    </row>
    <row r="17" spans="1:7" x14ac:dyDescent="0.25">
      <c r="A17" s="22">
        <v>43725</v>
      </c>
      <c r="B17" s="18" t="s">
        <v>12</v>
      </c>
      <c r="C17" s="25">
        <v>32.71</v>
      </c>
      <c r="D17" s="25"/>
      <c r="E17" s="26">
        <f t="shared" si="0"/>
        <v>451681.71100000007</v>
      </c>
      <c r="F17" s="18"/>
      <c r="G17" s="18"/>
    </row>
    <row r="18" spans="1:7" x14ac:dyDescent="0.25">
      <c r="A18" s="22">
        <v>43731</v>
      </c>
      <c r="B18" s="18" t="s">
        <v>3</v>
      </c>
      <c r="C18" s="25">
        <v>56820</v>
      </c>
      <c r="D18" s="25"/>
      <c r="E18" s="26">
        <f t="shared" si="0"/>
        <v>508501.71100000007</v>
      </c>
      <c r="F18" s="18"/>
      <c r="G18" s="18"/>
    </row>
    <row r="19" spans="1:7" x14ac:dyDescent="0.25">
      <c r="A19" s="22">
        <v>43738</v>
      </c>
      <c r="B19" s="18" t="s">
        <v>6</v>
      </c>
      <c r="C19" s="25">
        <v>1944.53</v>
      </c>
      <c r="D19" s="25"/>
      <c r="E19" s="26">
        <f t="shared" si="0"/>
        <v>510446.2410000001</v>
      </c>
      <c r="F19" s="18"/>
      <c r="G19" s="18"/>
    </row>
    <row r="20" spans="1:7" x14ac:dyDescent="0.25">
      <c r="A20" s="22">
        <v>43766</v>
      </c>
      <c r="B20" s="18" t="s">
        <v>26</v>
      </c>
      <c r="C20" s="25">
        <v>93.32</v>
      </c>
      <c r="D20" s="25"/>
      <c r="E20" s="26">
        <f t="shared" si="0"/>
        <v>510539.5610000001</v>
      </c>
      <c r="F20" s="18"/>
      <c r="G20" s="18"/>
    </row>
    <row r="21" spans="1:7" x14ac:dyDescent="0.25">
      <c r="A21" s="22">
        <v>43768</v>
      </c>
      <c r="B21" s="18" t="s">
        <v>2</v>
      </c>
      <c r="C21" s="25">
        <v>9983</v>
      </c>
      <c r="D21" s="25"/>
      <c r="E21" s="26">
        <f t="shared" si="0"/>
        <v>520522.5610000001</v>
      </c>
      <c r="F21" s="18"/>
      <c r="G21" s="18"/>
    </row>
    <row r="22" spans="1:7" x14ac:dyDescent="0.25">
      <c r="A22" s="22">
        <v>43774</v>
      </c>
      <c r="B22" s="18" t="s">
        <v>9</v>
      </c>
      <c r="C22" s="25">
        <v>1040</v>
      </c>
      <c r="D22" s="25"/>
      <c r="E22" s="26">
        <f t="shared" si="0"/>
        <v>521562.5610000001</v>
      </c>
      <c r="F22" s="18"/>
      <c r="G22" s="18"/>
    </row>
    <row r="23" spans="1:7" x14ac:dyDescent="0.25">
      <c r="A23" s="22">
        <v>43777</v>
      </c>
      <c r="B23" s="18" t="s">
        <v>7</v>
      </c>
      <c r="C23" s="25">
        <v>9722.6299999999992</v>
      </c>
      <c r="D23" s="25"/>
      <c r="E23" s="26">
        <f t="shared" si="0"/>
        <v>531285.19100000011</v>
      </c>
      <c r="F23" s="18"/>
      <c r="G23" s="18"/>
    </row>
    <row r="24" spans="1:7" x14ac:dyDescent="0.25">
      <c r="A24" s="22">
        <v>43795</v>
      </c>
      <c r="B24" s="18" t="s">
        <v>11</v>
      </c>
      <c r="C24" s="25">
        <v>519.41999999999996</v>
      </c>
      <c r="D24" s="25"/>
      <c r="E24" s="26">
        <f t="shared" si="0"/>
        <v>531804.61100000015</v>
      </c>
      <c r="F24" s="18"/>
      <c r="G24" s="18"/>
    </row>
    <row r="25" spans="1:7" x14ac:dyDescent="0.25">
      <c r="A25" s="22">
        <v>43815</v>
      </c>
      <c r="B25" s="18" t="s">
        <v>8</v>
      </c>
      <c r="C25" s="25">
        <v>5288.55</v>
      </c>
      <c r="D25" s="25"/>
      <c r="E25" s="26">
        <f t="shared" si="0"/>
        <v>537093.1610000002</v>
      </c>
      <c r="F25" s="18"/>
      <c r="G25" s="18"/>
    </row>
    <row r="26" spans="1:7" x14ac:dyDescent="0.25">
      <c r="A26" s="22">
        <v>43838</v>
      </c>
      <c r="B26" s="18" t="s">
        <v>26</v>
      </c>
      <c r="C26" s="25">
        <v>65.34</v>
      </c>
      <c r="D26" s="25"/>
      <c r="E26" s="26">
        <f t="shared" si="0"/>
        <v>537158.50100000016</v>
      </c>
      <c r="F26" s="18"/>
      <c r="G26" s="18"/>
    </row>
    <row r="27" spans="1:7" x14ac:dyDescent="0.25">
      <c r="A27" s="22">
        <v>43838</v>
      </c>
      <c r="B27" s="18" t="s">
        <v>12</v>
      </c>
      <c r="C27" s="25">
        <v>57.51</v>
      </c>
      <c r="D27" s="25"/>
      <c r="E27" s="26">
        <f t="shared" si="0"/>
        <v>537216.01100000017</v>
      </c>
      <c r="F27" s="18"/>
      <c r="G27" s="18"/>
    </row>
    <row r="28" spans="1:7" x14ac:dyDescent="0.25">
      <c r="A28" s="22">
        <v>43851</v>
      </c>
      <c r="B28" s="18" t="s">
        <v>26</v>
      </c>
      <c r="C28" s="25">
        <v>126.36</v>
      </c>
      <c r="D28" s="25"/>
      <c r="E28" s="26">
        <f t="shared" si="0"/>
        <v>537342.37100000016</v>
      </c>
      <c r="F28" s="18"/>
      <c r="G28" s="18"/>
    </row>
    <row r="29" spans="1:7" x14ac:dyDescent="0.25">
      <c r="A29" s="22">
        <v>43902</v>
      </c>
      <c r="B29" s="18" t="s">
        <v>11</v>
      </c>
      <c r="C29" s="25">
        <v>1475.21</v>
      </c>
      <c r="D29" s="25"/>
      <c r="E29" s="26">
        <f t="shared" si="0"/>
        <v>538817.58100000012</v>
      </c>
      <c r="F29" s="18"/>
      <c r="G29" s="18"/>
    </row>
    <row r="30" spans="1:7" x14ac:dyDescent="0.25">
      <c r="A30" s="22">
        <v>43902</v>
      </c>
      <c r="B30" s="18" t="s">
        <v>29</v>
      </c>
      <c r="C30" s="25">
        <v>12660</v>
      </c>
      <c r="D30" s="25"/>
      <c r="E30" s="26">
        <f t="shared" si="0"/>
        <v>551477.58100000012</v>
      </c>
      <c r="F30" s="18"/>
      <c r="G30" s="18"/>
    </row>
    <row r="31" spans="1:7" x14ac:dyDescent="0.25">
      <c r="A31" s="22">
        <v>43902</v>
      </c>
      <c r="B31" s="18" t="s">
        <v>27</v>
      </c>
      <c r="C31" s="25">
        <v>114.07</v>
      </c>
      <c r="D31" s="25"/>
      <c r="E31" s="26">
        <f t="shared" si="0"/>
        <v>551591.65100000007</v>
      </c>
      <c r="F31" s="18"/>
      <c r="G31" s="18"/>
    </row>
    <row r="32" spans="1:7" x14ac:dyDescent="0.25">
      <c r="A32" s="22">
        <v>43902</v>
      </c>
      <c r="B32" s="18" t="s">
        <v>12</v>
      </c>
      <c r="C32" s="25">
        <v>24.04</v>
      </c>
      <c r="D32" s="25"/>
      <c r="E32" s="26">
        <f t="shared" si="0"/>
        <v>551615.69100000011</v>
      </c>
      <c r="F32" s="18"/>
      <c r="G32" s="18"/>
    </row>
    <row r="33" spans="1:7" x14ac:dyDescent="0.25">
      <c r="A33" s="22">
        <v>43902</v>
      </c>
      <c r="B33" s="18" t="s">
        <v>12</v>
      </c>
      <c r="C33" s="25">
        <v>28.31</v>
      </c>
      <c r="D33" s="25"/>
      <c r="E33" s="26">
        <f t="shared" si="0"/>
        <v>551644.00100000016</v>
      </c>
      <c r="F33" s="18"/>
      <c r="G33" s="18"/>
    </row>
    <row r="34" spans="1:7" x14ac:dyDescent="0.25">
      <c r="A34" s="22">
        <v>43902</v>
      </c>
      <c r="B34" s="18" t="s">
        <v>33</v>
      </c>
      <c r="C34" s="25">
        <v>170</v>
      </c>
      <c r="D34" s="25"/>
      <c r="E34" s="26">
        <f t="shared" si="0"/>
        <v>551814.00100000016</v>
      </c>
      <c r="F34" s="18"/>
      <c r="G34" s="18"/>
    </row>
    <row r="35" spans="1:7" x14ac:dyDescent="0.25">
      <c r="A35" s="22">
        <v>43910</v>
      </c>
      <c r="B35" s="18" t="s">
        <v>10</v>
      </c>
      <c r="C35" s="25"/>
      <c r="D35" s="25">
        <v>521.16999999999996</v>
      </c>
      <c r="E35" s="26">
        <f t="shared" si="0"/>
        <v>551292.83100000012</v>
      </c>
      <c r="F35" s="18"/>
      <c r="G35" s="18"/>
    </row>
    <row r="36" spans="1:7" x14ac:dyDescent="0.25">
      <c r="A36" s="22">
        <v>43913</v>
      </c>
      <c r="B36" s="18" t="s">
        <v>12</v>
      </c>
      <c r="C36" s="25">
        <v>29.12</v>
      </c>
      <c r="D36" s="25"/>
      <c r="E36" s="26">
        <f t="shared" si="0"/>
        <v>551321.95100000012</v>
      </c>
      <c r="F36" s="18"/>
      <c r="G36" s="18"/>
    </row>
    <row r="37" spans="1:7" x14ac:dyDescent="0.25">
      <c r="A37" s="22">
        <v>44005</v>
      </c>
      <c r="B37" s="18" t="s">
        <v>32</v>
      </c>
      <c r="C37" s="25"/>
      <c r="D37" s="25">
        <v>364.76</v>
      </c>
      <c r="E37" s="26">
        <f t="shared" si="0"/>
        <v>550957.19100000011</v>
      </c>
      <c r="F37" s="18"/>
      <c r="G37" s="18"/>
    </row>
    <row r="38" spans="1:7" x14ac:dyDescent="0.25">
      <c r="A38" s="1">
        <v>43913</v>
      </c>
      <c r="B38" t="s">
        <v>26</v>
      </c>
      <c r="C38" s="12">
        <v>60.98</v>
      </c>
      <c r="D38" s="12"/>
      <c r="E38" s="26">
        <f t="shared" si="0"/>
        <v>551018.17100000009</v>
      </c>
    </row>
    <row r="39" spans="1:7" x14ac:dyDescent="0.25">
      <c r="A39" s="1">
        <v>43913</v>
      </c>
      <c r="B39" t="s">
        <v>26</v>
      </c>
      <c r="C39" s="12">
        <v>104.06</v>
      </c>
      <c r="D39" s="12"/>
      <c r="E39" s="26">
        <f t="shared" si="0"/>
        <v>551122.23100000015</v>
      </c>
      <c r="G39" s="7"/>
    </row>
    <row r="40" spans="1:7" x14ac:dyDescent="0.25">
      <c r="A40" s="1">
        <v>43913</v>
      </c>
      <c r="B40" t="s">
        <v>45</v>
      </c>
      <c r="D40" s="2">
        <v>50102.02</v>
      </c>
      <c r="E40" s="26">
        <f t="shared" si="0"/>
        <v>501020.21100000013</v>
      </c>
      <c r="G40" s="7"/>
    </row>
    <row r="41" spans="1:7" x14ac:dyDescent="0.25">
      <c r="A41" s="1">
        <v>43902</v>
      </c>
      <c r="B41" t="s">
        <v>43</v>
      </c>
      <c r="D41" s="2">
        <v>575454.54</v>
      </c>
      <c r="E41" s="26">
        <f t="shared" si="0"/>
        <v>-74434.328999999911</v>
      </c>
      <c r="F41" s="29" t="s">
        <v>41</v>
      </c>
    </row>
    <row r="42" spans="1:7" x14ac:dyDescent="0.25">
      <c r="A42" s="1"/>
      <c r="E42" s="8"/>
    </row>
    <row r="43" spans="1:7" s="3" customFormat="1" x14ac:dyDescent="0.25">
      <c r="A43" s="3">
        <v>84000</v>
      </c>
      <c r="B43" s="3" t="s">
        <v>28</v>
      </c>
      <c r="C43" s="4"/>
      <c r="D43" s="4"/>
    </row>
    <row r="44" spans="1:7" s="3" customFormat="1" x14ac:dyDescent="0.25">
      <c r="A44" s="13">
        <v>43902</v>
      </c>
      <c r="B44" s="6" t="s">
        <v>35</v>
      </c>
      <c r="C44" s="5"/>
      <c r="D44" s="5">
        <v>5754.54</v>
      </c>
      <c r="E44" s="8">
        <f>-D44</f>
        <v>-5754.54</v>
      </c>
    </row>
    <row r="45" spans="1:7" s="6" customFormat="1" x14ac:dyDescent="0.25">
      <c r="A45" s="13">
        <v>43902</v>
      </c>
      <c r="B45" s="6" t="s">
        <v>35</v>
      </c>
      <c r="C45" s="5"/>
      <c r="D45" s="5">
        <v>51790.9</v>
      </c>
      <c r="E45" s="8">
        <f>E44+C45-D45</f>
        <v>-57545.440000000002</v>
      </c>
    </row>
    <row r="46" spans="1:7" s="6" customFormat="1" x14ac:dyDescent="0.25">
      <c r="A46" s="13">
        <v>43902</v>
      </c>
      <c r="B46" s="6" t="s">
        <v>36</v>
      </c>
      <c r="C46" s="5">
        <f>D40</f>
        <v>50102.02</v>
      </c>
      <c r="D46" s="5"/>
      <c r="E46" s="8">
        <f t="shared" ref="E46" si="1">E45+C46-D46</f>
        <v>-7443.4200000000055</v>
      </c>
    </row>
    <row r="47" spans="1:7" x14ac:dyDescent="0.25">
      <c r="A47" s="1">
        <v>43902</v>
      </c>
      <c r="B47" t="s">
        <v>34</v>
      </c>
      <c r="C47" s="2">
        <v>44310</v>
      </c>
      <c r="E47" s="14">
        <f t="shared" ref="E47:E48" si="2">E46+C47-D47</f>
        <v>36866.579999999994</v>
      </c>
      <c r="F47" s="28" t="s">
        <v>40</v>
      </c>
    </row>
    <row r="48" spans="1:7" x14ac:dyDescent="0.25">
      <c r="A48" s="1">
        <v>44012</v>
      </c>
      <c r="B48" t="s">
        <v>37</v>
      </c>
      <c r="C48" s="16">
        <v>330.88</v>
      </c>
      <c r="E48" s="15">
        <f t="shared" si="2"/>
        <v>37197.459999999992</v>
      </c>
      <c r="F48" s="27" t="s">
        <v>38</v>
      </c>
    </row>
    <row r="49" spans="1:6" x14ac:dyDescent="0.25">
      <c r="E49" s="11"/>
    </row>
    <row r="50" spans="1:6" s="3" customFormat="1" x14ac:dyDescent="0.25">
      <c r="A50" s="30">
        <v>89990</v>
      </c>
      <c r="B50" s="3" t="s">
        <v>42</v>
      </c>
      <c r="C50" s="4"/>
      <c r="D50" s="4"/>
      <c r="E50" s="11"/>
    </row>
    <row r="51" spans="1:6" x14ac:dyDescent="0.25">
      <c r="A51" s="1">
        <v>43902</v>
      </c>
      <c r="B51" t="s">
        <v>39</v>
      </c>
      <c r="D51" s="2">
        <v>569700</v>
      </c>
      <c r="E51" s="26">
        <f t="shared" ref="E51:E53" si="3">E50+C51-D51</f>
        <v>-569700</v>
      </c>
      <c r="F51" s="7"/>
    </row>
    <row r="52" spans="1:6" x14ac:dyDescent="0.25">
      <c r="A52" s="1">
        <v>43902</v>
      </c>
      <c r="B52" t="s">
        <v>17</v>
      </c>
      <c r="D52" s="2">
        <v>63300</v>
      </c>
      <c r="E52" s="26">
        <f t="shared" si="3"/>
        <v>-633000</v>
      </c>
      <c r="F52" s="31"/>
    </row>
    <row r="53" spans="1:6" x14ac:dyDescent="0.25">
      <c r="A53" s="1">
        <v>43914</v>
      </c>
      <c r="B53" t="s">
        <v>44</v>
      </c>
      <c r="C53" s="2">
        <v>633000</v>
      </c>
      <c r="E53" s="26">
        <f t="shared" si="3"/>
        <v>0</v>
      </c>
      <c r="F53" s="31"/>
    </row>
  </sheetData>
  <sortState xmlns:xlrd2="http://schemas.microsoft.com/office/spreadsheetml/2017/richdata2" ref="A15:E39">
    <sortCondition ref="A15:A39"/>
  </sortState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1004AF-823E-4FFF-BC11-7D852D545DBF}">
  <ds:schemaRefs>
    <ds:schemaRef ds:uri="http://schemas.microsoft.com/office/2006/metadata/properties"/>
    <ds:schemaRef ds:uri="http://schemas.microsoft.com/office/infopath/2007/PartnerControls"/>
    <ds:schemaRef ds:uri="04fa126e-f418-4097-ab49-c34846201149"/>
  </ds:schemaRefs>
</ds:datastoreItem>
</file>

<file path=customXml/itemProps2.xml><?xml version="1.0" encoding="utf-8"?>
<ds:datastoreItem xmlns:ds="http://schemas.openxmlformats.org/officeDocument/2006/customXml" ds:itemID="{AE9FEB6B-2279-4926-BEFF-F303628354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FA74A0-7884-4F08-909A-BE08D70579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Danusia Waite</dc:creator>
  <cp:lastModifiedBy>Danusia Waite</cp:lastModifiedBy>
  <dcterms:created xsi:type="dcterms:W3CDTF">2020-10-06T04:10:28Z</dcterms:created>
  <dcterms:modified xsi:type="dcterms:W3CDTF">2020-10-12T04:41:25Z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