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Carrion SF/2020/"/>
    </mc:Choice>
  </mc:AlternateContent>
  <xr:revisionPtr revIDLastSave="0" documentId="8_{850224A0-8F53-4549-886B-B98E4E84E8FF}" xr6:coauthVersionLast="45" xr6:coauthVersionMax="45" xr10:uidLastSave="{00000000-0000-0000-0000-000000000000}"/>
  <bookViews>
    <workbookView xWindow="34770" yWindow="135" windowWidth="22830" windowHeight="15360" xr2:uid="{0CBF5C2B-07F4-4BFB-B935-AB7D926275E9}"/>
  </bookViews>
  <sheets>
    <sheet name="SCENTRE" sheetId="1" r:id="rId1"/>
    <sheet name="VICINIT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18" i="2" s="1"/>
  <c r="B8" i="2"/>
  <c r="B12" i="2" s="1"/>
  <c r="F28" i="1"/>
  <c r="F26" i="1"/>
  <c r="F17" i="1"/>
  <c r="F24" i="1"/>
  <c r="F23" i="1"/>
  <c r="E21" i="1"/>
  <c r="F21" i="1"/>
  <c r="E8" i="1"/>
  <c r="F8" i="1"/>
  <c r="E12" i="1"/>
  <c r="E16" i="1" s="1"/>
  <c r="F12" i="1"/>
  <c r="F16" i="1" s="1"/>
  <c r="F19" i="1"/>
  <c r="F15" i="1"/>
  <c r="F11" i="1"/>
  <c r="F10" i="1"/>
  <c r="F6" i="1"/>
  <c r="F7" i="1"/>
  <c r="F5" i="1"/>
  <c r="D12" i="1"/>
  <c r="D16" i="1" s="1"/>
  <c r="D8" i="1"/>
  <c r="C21" i="1"/>
  <c r="C16" i="1"/>
  <c r="C12" i="1"/>
  <c r="C8" i="1"/>
  <c r="D21" i="1" l="1"/>
</calcChain>
</file>

<file path=xl/sharedStrings.xml><?xml version="1.0" encoding="utf-8"?>
<sst xmlns="http://schemas.openxmlformats.org/spreadsheetml/2006/main" count="46" uniqueCount="37">
  <si>
    <t>TRUST 1</t>
  </si>
  <si>
    <t>TRUST 2</t>
  </si>
  <si>
    <t>2019-20</t>
  </si>
  <si>
    <t>Interest</t>
  </si>
  <si>
    <t>Dividend</t>
  </si>
  <si>
    <t>Other Income</t>
  </si>
  <si>
    <t>CG -  Other TAP</t>
  </si>
  <si>
    <t>CG - TAP -50%</t>
  </si>
  <si>
    <t>AUST Dividends</t>
  </si>
  <si>
    <t>AUST TRUST Distibutions</t>
  </si>
  <si>
    <t>CAPITAL GAINS</t>
  </si>
  <si>
    <t>AMIT CG</t>
  </si>
  <si>
    <t>FOREIGN INCOME</t>
  </si>
  <si>
    <t>TOTAL</t>
  </si>
  <si>
    <t>franking Credit</t>
  </si>
  <si>
    <t>Foreign Tax offset</t>
  </si>
  <si>
    <t>TOTAL TAX ATTRIBUTABLE AMOUNT</t>
  </si>
  <si>
    <t>AMIT CGT Gross up amount</t>
  </si>
  <si>
    <t>Assessable foreign source income</t>
  </si>
  <si>
    <t>DISCOUNTED CG (BEFORE DISCOUNTS)</t>
  </si>
  <si>
    <t>CGT Concession Amount</t>
  </si>
  <si>
    <t>ROUNDING ADJ to agree to Cash Distribution</t>
  </si>
  <si>
    <t>AMIT cos tbase net amount Increase/ shortfall</t>
  </si>
  <si>
    <t>SCENTRE GROUP</t>
  </si>
  <si>
    <t>DIVIDENDS</t>
  </si>
  <si>
    <t>TRUST 3</t>
  </si>
  <si>
    <t>VICINITY</t>
  </si>
  <si>
    <t>CG - TAP -50% Discount</t>
  </si>
  <si>
    <t>Less Attributed taxable component in excess of distribtion</t>
  </si>
  <si>
    <t>TOTAL NET DISTRIBUTION PAID</t>
  </si>
  <si>
    <t>Capital Gain - TAP</t>
  </si>
  <si>
    <t>Capital Gain - Non TAP</t>
  </si>
  <si>
    <t>Total Gross Capital Gain</t>
  </si>
  <si>
    <t xml:space="preserve">PART A - </t>
  </si>
  <si>
    <t>PART B - ADDITIONAL INFORMATION</t>
  </si>
  <si>
    <t>Part C -AMIT cost base adjustment</t>
  </si>
  <si>
    <t>NET CASH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</si>
</sst>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0" xfId="0" applyBorder="1"/>
    <xf numFmtId="43" fontId="0" fillId="0" borderId="0" xfId="1" applyFont="1"/>
    <xf numFmtId="43" fontId="0" fillId="0" borderId="0" xfId="1" applyFont="1" applyBorder="1"/>
    <xf numFmtId="43" fontId="2" fillId="0" borderId="0" xfId="1" applyFont="1"/>
    <xf numFmtId="43" fontId="0" fillId="0" borderId="0" xfId="0" applyNumberFormat="1"/>
    <xf numFmtId="0" fontId="3" fillId="0" borderId="0" xfId="0" applyFont="1"/>
    <xf numFmtId="43" fontId="3" fillId="0" borderId="0" xfId="1" applyFont="1"/>
    <xf numFmtId="43" fontId="3" fillId="0" borderId="0" xfId="0" applyNumberFormat="1" applyFont="1"/>
    <xf numFmtId="0" fontId="4" fillId="0" borderId="1" xfId="0" applyFont="1" applyBorder="1"/>
    <xf numFmtId="43" fontId="4" fillId="0" borderId="1" xfId="1" applyFont="1" applyBorder="1"/>
    <xf numFmtId="0" fontId="4" fillId="0" borderId="0" xfId="0" applyFont="1" applyBorder="1"/>
    <xf numFmtId="43" fontId="4" fillId="0" borderId="0" xfId="1" applyFont="1" applyBorder="1"/>
    <xf numFmtId="0" fontId="3" fillId="0" borderId="1" xfId="0" applyFont="1" applyBorder="1"/>
    <xf numFmtId="43" fontId="3" fillId="0" borderId="1" xfId="1" applyFont="1" applyBorder="1"/>
    <xf numFmtId="0" fontId="3" fillId="0" borderId="0" xfId="0" applyFont="1" applyFill="1" applyBorder="1"/>
    <xf numFmtId="43" fontId="2" fillId="0" borderId="2" xfId="1" applyFont="1" applyBorder="1"/>
    <xf numFmtId="0" fontId="3" fillId="0" borderId="0" xfId="0" applyFont="1" applyBorder="1"/>
    <xf numFmtId="43" fontId="3" fillId="0" borderId="0" xfId="1" applyFont="1" applyBorder="1"/>
    <xf numFmtId="43" fontId="0" fillId="2" borderId="0" xfId="0" applyNumberFormat="1" applyFill="1"/>
    <xf numFmtId="43" fontId="3" fillId="2" borderId="0" xfId="0" applyNumberFormat="1" applyFont="1" applyFill="1"/>
    <xf numFmtId="43" fontId="4" fillId="2" borderId="1" xfId="1" applyFont="1" applyFill="1" applyBorder="1"/>
    <xf numFmtId="0" fontId="4" fillId="2" borderId="0" xfId="0" applyFont="1" applyFill="1" applyBorder="1"/>
    <xf numFmtId="0" fontId="0" fillId="2" borderId="0" xfId="0" applyFill="1" applyBorder="1"/>
    <xf numFmtId="0" fontId="3" fillId="2" borderId="0" xfId="0" applyFont="1" applyFill="1" applyBorder="1"/>
    <xf numFmtId="43" fontId="4" fillId="2" borderId="1" xfId="0" applyNumberFormat="1" applyFont="1" applyFill="1" applyBorder="1"/>
    <xf numFmtId="0" fontId="0" fillId="2" borderId="0" xfId="0" applyFill="1"/>
    <xf numFmtId="0" fontId="5" fillId="0" borderId="0" xfId="0" applyFont="1" applyAlignment="1">
      <alignment horizontal="center" vertical="center"/>
    </xf>
    <xf numFmtId="43" fontId="5" fillId="0" borderId="0" xfId="1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ill="1" applyBorder="1"/>
    <xf numFmtId="0" fontId="4" fillId="0" borderId="0" xfId="0" applyFont="1" applyFill="1" applyBorder="1"/>
    <xf numFmtId="0" fontId="2" fillId="0" borderId="0" xfId="0" applyFont="1" applyFill="1" applyBorder="1"/>
    <xf numFmtId="0" fontId="0" fillId="0" borderId="0" xfId="0" applyFill="1"/>
    <xf numFmtId="43" fontId="2" fillId="2" borderId="0" xfId="0" applyNumberFormat="1" applyFont="1" applyFill="1"/>
    <xf numFmtId="43" fontId="0" fillId="2" borderId="0" xfId="1" applyFont="1" applyFill="1"/>
    <xf numFmtId="43" fontId="3" fillId="2" borderId="0" xfId="1" applyFont="1" applyFill="1"/>
    <xf numFmtId="43" fontId="3" fillId="2" borderId="1" xfId="1" applyFont="1" applyFill="1" applyBorder="1"/>
    <xf numFmtId="0" fontId="4" fillId="3" borderId="0" xfId="0" applyFont="1" applyFill="1" applyBorder="1"/>
    <xf numFmtId="43" fontId="4" fillId="3" borderId="1" xfId="1" applyFont="1" applyFill="1" applyBorder="1"/>
    <xf numFmtId="0" fontId="0" fillId="3" borderId="0" xfId="0" applyFill="1"/>
    <xf numFmtId="43" fontId="0" fillId="3" borderId="0" xfId="1" applyFont="1" applyFill="1"/>
    <xf numFmtId="43" fontId="0" fillId="3" borderId="0" xfId="0" applyNumberForma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85EC3-C7A8-417B-A4BC-09F5D19C3D0D}">
  <sheetPr>
    <tabColor rgb="FFFF0000"/>
  </sheetPr>
  <dimension ref="A1:F29"/>
  <sheetViews>
    <sheetView tabSelected="1" workbookViewId="0">
      <selection activeCell="F29" sqref="F29"/>
    </sheetView>
  </sheetViews>
  <sheetFormatPr defaultRowHeight="15" x14ac:dyDescent="0.25"/>
  <cols>
    <col min="1" max="1" width="44.28515625" customWidth="1"/>
    <col min="2" max="2" width="12.28515625" style="36" customWidth="1"/>
    <col min="3" max="3" width="9.5703125" style="4" bestFit="1" customWidth="1"/>
    <col min="4" max="5" width="9.140625" style="4"/>
    <col min="6" max="6" width="12.85546875" customWidth="1"/>
  </cols>
  <sheetData>
    <row r="1" spans="1:6" s="29" customFormat="1" ht="24" customHeight="1" x14ac:dyDescent="0.25">
      <c r="A1" s="29" t="s">
        <v>2</v>
      </c>
      <c r="B1" s="31"/>
      <c r="C1" s="30"/>
      <c r="D1" s="30"/>
      <c r="E1" s="30"/>
    </row>
    <row r="2" spans="1:6" s="29" customFormat="1" ht="24" customHeight="1" x14ac:dyDescent="0.25">
      <c r="A2" s="29" t="s">
        <v>23</v>
      </c>
      <c r="B2" s="31" t="s">
        <v>24</v>
      </c>
      <c r="C2" s="30" t="s">
        <v>0</v>
      </c>
      <c r="D2" s="30" t="s">
        <v>1</v>
      </c>
      <c r="E2" s="30" t="s">
        <v>25</v>
      </c>
      <c r="F2" s="29" t="s">
        <v>13</v>
      </c>
    </row>
    <row r="3" spans="1:6" s="1" customFormat="1" x14ac:dyDescent="0.25">
      <c r="A3" s="1" t="s">
        <v>8</v>
      </c>
      <c r="B3" s="32"/>
      <c r="C3" s="6"/>
      <c r="D3" s="6"/>
      <c r="E3" s="6"/>
    </row>
    <row r="4" spans="1:6" s="1" customFormat="1" ht="34.5" customHeight="1" x14ac:dyDescent="0.25">
      <c r="A4" s="1" t="s">
        <v>9</v>
      </c>
      <c r="B4" s="32"/>
      <c r="C4" s="6"/>
      <c r="D4" s="6"/>
      <c r="E4" s="6"/>
    </row>
    <row r="5" spans="1:6" x14ac:dyDescent="0.25">
      <c r="A5" s="25" t="s">
        <v>3</v>
      </c>
      <c r="B5" s="33"/>
      <c r="C5" s="4">
        <v>7.86</v>
      </c>
      <c r="D5" s="4">
        <v>6.12</v>
      </c>
      <c r="F5" s="21">
        <f>SUM(C5:E5)</f>
        <v>13.98</v>
      </c>
    </row>
    <row r="6" spans="1:6" s="8" customFormat="1" x14ac:dyDescent="0.25">
      <c r="A6" s="26" t="s">
        <v>4</v>
      </c>
      <c r="B6" s="17"/>
      <c r="C6" s="9">
        <v>0.24</v>
      </c>
      <c r="D6" s="9">
        <v>0</v>
      </c>
      <c r="E6" s="9"/>
      <c r="F6" s="22">
        <f t="shared" ref="F6:F7" si="0">SUM(C6:E6)</f>
        <v>0.24</v>
      </c>
    </row>
    <row r="7" spans="1:6" s="8" customFormat="1" x14ac:dyDescent="0.25">
      <c r="A7" s="26" t="s">
        <v>5</v>
      </c>
      <c r="B7" s="17"/>
      <c r="C7" s="9">
        <v>322.55</v>
      </c>
      <c r="D7" s="9">
        <v>483.94</v>
      </c>
      <c r="E7" s="9"/>
      <c r="F7" s="22">
        <f t="shared" si="0"/>
        <v>806.49</v>
      </c>
    </row>
    <row r="8" spans="1:6" s="11" customFormat="1" x14ac:dyDescent="0.25">
      <c r="A8" s="13"/>
      <c r="B8" s="34"/>
      <c r="C8" s="12">
        <f>SUM(C5:C7)</f>
        <v>330.65000000000003</v>
      </c>
      <c r="D8" s="12">
        <f t="shared" ref="D8" si="1">SUM(D5:D7)</f>
        <v>490.06</v>
      </c>
      <c r="E8" s="12">
        <f t="shared" ref="E8" si="2">SUM(E5:E7)</f>
        <v>0</v>
      </c>
      <c r="F8" s="12">
        <f t="shared" ref="F8" si="3">SUM(F5:F7)</f>
        <v>820.71</v>
      </c>
    </row>
    <row r="9" spans="1:6" s="13" customFormat="1" ht="31.5" customHeight="1" x14ac:dyDescent="0.25">
      <c r="A9" s="13" t="s">
        <v>10</v>
      </c>
      <c r="B9" s="34"/>
      <c r="C9" s="14"/>
      <c r="D9" s="14"/>
      <c r="E9" s="14"/>
    </row>
    <row r="10" spans="1:6" s="8" customFormat="1" x14ac:dyDescent="0.25">
      <c r="A10" s="19" t="s">
        <v>7</v>
      </c>
      <c r="B10" s="17"/>
      <c r="C10" s="9">
        <v>224.08</v>
      </c>
      <c r="D10" s="9">
        <v>0.41</v>
      </c>
      <c r="E10" s="9"/>
      <c r="F10" s="10">
        <f t="shared" ref="F10:F11" si="4">SUM(C10:E10)</f>
        <v>224.49</v>
      </c>
    </row>
    <row r="11" spans="1:6" s="8" customFormat="1" x14ac:dyDescent="0.25">
      <c r="A11" s="19" t="s">
        <v>6</v>
      </c>
      <c r="B11" s="17"/>
      <c r="C11" s="9">
        <v>396.65</v>
      </c>
      <c r="D11" s="9">
        <v>350.6</v>
      </c>
      <c r="E11" s="9"/>
      <c r="F11" s="10">
        <f t="shared" si="4"/>
        <v>747.25</v>
      </c>
    </row>
    <row r="12" spans="1:6" s="15" customFormat="1" x14ac:dyDescent="0.25">
      <c r="A12" s="19"/>
      <c r="B12" s="17"/>
      <c r="C12" s="16">
        <f>SUM(C10:C11)</f>
        <v>620.73</v>
      </c>
      <c r="D12" s="16">
        <f t="shared" ref="D12" si="5">SUM(D10:D11)</f>
        <v>351.01000000000005</v>
      </c>
      <c r="E12" s="16">
        <f t="shared" ref="E12" si="6">SUM(E10:E11)</f>
        <v>0</v>
      </c>
      <c r="F12" s="16">
        <f t="shared" ref="F12" si="7">SUM(F10:F11)</f>
        <v>971.74</v>
      </c>
    </row>
    <row r="13" spans="1:6" s="19" customFormat="1" x14ac:dyDescent="0.25">
      <c r="B13" s="17"/>
      <c r="C13" s="20"/>
      <c r="D13" s="20"/>
      <c r="E13" s="20"/>
      <c r="F13" s="20"/>
    </row>
    <row r="14" spans="1:6" s="13" customFormat="1" ht="16.5" customHeight="1" x14ac:dyDescent="0.25">
      <c r="A14" s="13" t="s">
        <v>11</v>
      </c>
      <c r="B14" s="34"/>
      <c r="C14" s="14"/>
      <c r="D14" s="14"/>
      <c r="E14" s="14"/>
    </row>
    <row r="15" spans="1:6" s="8" customFormat="1" x14ac:dyDescent="0.25">
      <c r="A15" s="17" t="s">
        <v>17</v>
      </c>
      <c r="B15" s="17"/>
      <c r="C15" s="9">
        <v>224.08</v>
      </c>
      <c r="D15" s="9">
        <v>0.41</v>
      </c>
      <c r="E15" s="9"/>
      <c r="F15" s="10">
        <f t="shared" ref="F15" si="8">SUM(C15:E15)</f>
        <v>224.49</v>
      </c>
    </row>
    <row r="16" spans="1:6" s="11" customFormat="1" x14ac:dyDescent="0.25">
      <c r="A16" s="24" t="s">
        <v>19</v>
      </c>
      <c r="B16" s="34"/>
      <c r="C16" s="12">
        <f>SUM(C12:C15)</f>
        <v>844.81000000000006</v>
      </c>
      <c r="D16" s="12">
        <f>SUM(D12:D15)</f>
        <v>351.42000000000007</v>
      </c>
      <c r="E16" s="12">
        <f t="shared" ref="E16" si="9">SUM(E12:E15)</f>
        <v>0</v>
      </c>
      <c r="F16" s="23">
        <f t="shared" ref="F16" si="10">SUM(F12:F15)</f>
        <v>1196.23</v>
      </c>
    </row>
    <row r="17" spans="1:6" s="11" customFormat="1" x14ac:dyDescent="0.25">
      <c r="A17" s="24" t="s">
        <v>20</v>
      </c>
      <c r="B17" s="34"/>
      <c r="C17" s="12"/>
      <c r="D17" s="12"/>
      <c r="E17" s="12"/>
      <c r="F17" s="23">
        <f>F16/3</f>
        <v>398.74333333333334</v>
      </c>
    </row>
    <row r="18" spans="1:6" s="11" customFormat="1" ht="30.75" customHeight="1" x14ac:dyDescent="0.25">
      <c r="A18" s="13" t="s">
        <v>12</v>
      </c>
      <c r="B18" s="34"/>
      <c r="C18" s="12"/>
      <c r="D18" s="12"/>
      <c r="E18" s="12"/>
    </row>
    <row r="19" spans="1:6" s="11" customFormat="1" x14ac:dyDescent="0.25">
      <c r="A19" s="24" t="s">
        <v>18</v>
      </c>
      <c r="B19" s="34"/>
      <c r="C19" s="12">
        <v>1.23</v>
      </c>
      <c r="D19" s="12">
        <v>0</v>
      </c>
      <c r="E19" s="12">
        <v>0</v>
      </c>
      <c r="F19" s="27">
        <f t="shared" ref="F19" si="11">SUM(C19:E19)</f>
        <v>1.23</v>
      </c>
    </row>
    <row r="20" spans="1:6" s="3" customFormat="1" x14ac:dyDescent="0.25">
      <c r="B20" s="33"/>
      <c r="C20" s="5"/>
      <c r="D20" s="5"/>
      <c r="E20" s="5"/>
    </row>
    <row r="21" spans="1:6" s="1" customFormat="1" ht="15.75" thickBot="1" x14ac:dyDescent="0.3">
      <c r="A21" s="2" t="s">
        <v>16</v>
      </c>
      <c r="B21" s="35"/>
      <c r="C21" s="18">
        <f>C8+C16+C19</f>
        <v>1176.69</v>
      </c>
      <c r="D21" s="18">
        <f>D8+D16+D19</f>
        <v>841.48</v>
      </c>
      <c r="E21" s="18">
        <f t="shared" ref="E21:F21" si="12">E8+E16+E19</f>
        <v>0</v>
      </c>
      <c r="F21" s="18">
        <f t="shared" si="12"/>
        <v>2018.17</v>
      </c>
    </row>
    <row r="22" spans="1:6" ht="15.75" thickTop="1" x14ac:dyDescent="0.25">
      <c r="A22" s="3"/>
      <c r="B22" s="33"/>
    </row>
    <row r="23" spans="1:6" x14ac:dyDescent="0.25">
      <c r="A23" t="s">
        <v>14</v>
      </c>
      <c r="C23" s="4">
        <v>0.1</v>
      </c>
      <c r="D23" s="4">
        <v>0</v>
      </c>
      <c r="F23" s="7">
        <f t="shared" ref="F23:F26" si="13">SUM(C23:E23)</f>
        <v>0.1</v>
      </c>
    </row>
    <row r="24" spans="1:6" x14ac:dyDescent="0.25">
      <c r="A24" t="s">
        <v>15</v>
      </c>
      <c r="C24" s="4">
        <v>0.53</v>
      </c>
      <c r="D24" s="4">
        <v>0</v>
      </c>
      <c r="F24" s="7">
        <f t="shared" si="13"/>
        <v>0.53</v>
      </c>
    </row>
    <row r="26" spans="1:6" x14ac:dyDescent="0.25">
      <c r="A26" s="28" t="s">
        <v>22</v>
      </c>
      <c r="C26" s="4">
        <v>549.19000000000005</v>
      </c>
      <c r="D26" s="4">
        <v>338.99</v>
      </c>
      <c r="F26" s="37">
        <f t="shared" si="13"/>
        <v>888.18000000000006</v>
      </c>
    </row>
    <row r="27" spans="1:6" x14ac:dyDescent="0.25">
      <c r="A27" t="s">
        <v>21</v>
      </c>
      <c r="F27">
        <v>0.01</v>
      </c>
    </row>
    <row r="28" spans="1:6" x14ac:dyDescent="0.25">
      <c r="F28" s="21">
        <f>F26-F27</f>
        <v>888.17000000000007</v>
      </c>
    </row>
    <row r="29" spans="1:6" x14ac:dyDescent="0.25">
      <c r="A29" s="43" t="s">
        <v>36</v>
      </c>
      <c r="B29" s="43"/>
      <c r="C29" s="44"/>
      <c r="D29" s="44"/>
      <c r="E29" s="44"/>
      <c r="F29" s="45">
        <v>1130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E9883-A734-436B-B8F6-B3A044985873}">
  <sheetPr>
    <tabColor rgb="FF00B0F0"/>
  </sheetPr>
  <dimension ref="A1:B24"/>
  <sheetViews>
    <sheetView workbookViewId="0">
      <selection activeCell="G12" sqref="G12"/>
    </sheetView>
  </sheetViews>
  <sheetFormatPr defaultRowHeight="15" x14ac:dyDescent="0.25"/>
  <cols>
    <col min="1" max="1" width="56" customWidth="1"/>
    <col min="2" max="2" width="12.140625" customWidth="1"/>
  </cols>
  <sheetData>
    <row r="1" spans="1:2" x14ac:dyDescent="0.25">
      <c r="A1" t="s">
        <v>2</v>
      </c>
      <c r="B1" s="4"/>
    </row>
    <row r="2" spans="1:2" x14ac:dyDescent="0.25">
      <c r="A2" t="s">
        <v>26</v>
      </c>
      <c r="B2" s="4"/>
    </row>
    <row r="3" spans="1:2" x14ac:dyDescent="0.25">
      <c r="A3" s="1" t="s">
        <v>33</v>
      </c>
      <c r="B3" s="6"/>
    </row>
    <row r="4" spans="1:2" x14ac:dyDescent="0.25">
      <c r="A4" s="1" t="s">
        <v>9</v>
      </c>
      <c r="B4" s="6"/>
    </row>
    <row r="5" spans="1:2" x14ac:dyDescent="0.25">
      <c r="A5" s="25" t="s">
        <v>3</v>
      </c>
      <c r="B5" s="38">
        <v>9.3699999999999992</v>
      </c>
    </row>
    <row r="6" spans="1:2" x14ac:dyDescent="0.25">
      <c r="A6" s="26" t="s">
        <v>4</v>
      </c>
      <c r="B6" s="39">
        <v>0</v>
      </c>
    </row>
    <row r="7" spans="1:2" x14ac:dyDescent="0.25">
      <c r="A7" s="26" t="s">
        <v>5</v>
      </c>
      <c r="B7" s="39">
        <v>321.62</v>
      </c>
    </row>
    <row r="8" spans="1:2" x14ac:dyDescent="0.25">
      <c r="A8" s="13"/>
      <c r="B8" s="12">
        <f>SUM(B5:B7)</f>
        <v>330.99</v>
      </c>
    </row>
    <row r="9" spans="1:2" x14ac:dyDescent="0.25">
      <c r="A9" s="13" t="s">
        <v>10</v>
      </c>
      <c r="B9" s="14"/>
    </row>
    <row r="10" spans="1:2" x14ac:dyDescent="0.25">
      <c r="A10" s="19" t="s">
        <v>27</v>
      </c>
      <c r="B10" s="9">
        <v>14.1</v>
      </c>
    </row>
    <row r="11" spans="1:2" x14ac:dyDescent="0.25">
      <c r="A11" s="19" t="s">
        <v>28</v>
      </c>
      <c r="B11" s="9">
        <v>21.69</v>
      </c>
    </row>
    <row r="12" spans="1:2" s="1" customFormat="1" x14ac:dyDescent="0.25">
      <c r="A12" s="41" t="s">
        <v>29</v>
      </c>
      <c r="B12" s="42">
        <f>B8+B10-B11</f>
        <v>323.40000000000003</v>
      </c>
    </row>
    <row r="13" spans="1:2" x14ac:dyDescent="0.25">
      <c r="A13" s="19"/>
      <c r="B13" s="20"/>
    </row>
    <row r="14" spans="1:2" x14ac:dyDescent="0.25">
      <c r="A14" s="13" t="s">
        <v>34</v>
      </c>
      <c r="B14" s="14"/>
    </row>
    <row r="15" spans="1:2" x14ac:dyDescent="0.25">
      <c r="A15" s="17" t="s">
        <v>30</v>
      </c>
      <c r="B15" s="9">
        <v>25.2</v>
      </c>
    </row>
    <row r="16" spans="1:2" x14ac:dyDescent="0.25">
      <c r="A16" s="17" t="s">
        <v>31</v>
      </c>
      <c r="B16" s="9">
        <v>3</v>
      </c>
    </row>
    <row r="17" spans="1:2" x14ac:dyDescent="0.25">
      <c r="A17" s="26" t="s">
        <v>32</v>
      </c>
      <c r="B17" s="40">
        <f>SUM(B15:B16)</f>
        <v>28.2</v>
      </c>
    </row>
    <row r="18" spans="1:2" x14ac:dyDescent="0.25">
      <c r="A18" s="24" t="s">
        <v>20</v>
      </c>
      <c r="B18" s="23">
        <f>B17/3</f>
        <v>9.4</v>
      </c>
    </row>
    <row r="19" spans="1:2" x14ac:dyDescent="0.25">
      <c r="A19" s="3"/>
      <c r="B19" s="4"/>
    </row>
    <row r="20" spans="1:2" s="1" customFormat="1" x14ac:dyDescent="0.25">
      <c r="A20" s="1" t="s">
        <v>35</v>
      </c>
      <c r="B20" s="6"/>
    </row>
    <row r="21" spans="1:2" x14ac:dyDescent="0.25">
      <c r="A21" s="28" t="s">
        <v>22</v>
      </c>
      <c r="B21" s="38">
        <v>35.79</v>
      </c>
    </row>
    <row r="22" spans="1:2" x14ac:dyDescent="0.25">
      <c r="A22" t="s">
        <v>21</v>
      </c>
      <c r="B22" s="4"/>
    </row>
    <row r="23" spans="1:2" x14ac:dyDescent="0.25">
      <c r="B23" s="4"/>
    </row>
    <row r="24" spans="1:2" x14ac:dyDescent="0.25">
      <c r="B24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3" ma:contentTypeDescription="Create a new document." ma:contentTypeScope="" ma:versionID="6fb8bdfce342576c5c949c7373ce57f9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bbdc881481bb3102b911bd5a24a2a1a3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Props1.xml><?xml version="1.0" encoding="utf-8"?>
<ds:datastoreItem xmlns:ds="http://schemas.openxmlformats.org/officeDocument/2006/customXml" ds:itemID="{818754BB-AB36-4E25-A0A8-56A78851CD12}"/>
</file>

<file path=customXml/itemProps2.xml><?xml version="1.0" encoding="utf-8"?>
<ds:datastoreItem xmlns:ds="http://schemas.openxmlformats.org/officeDocument/2006/customXml" ds:itemID="{58F8D571-A78B-4DCD-AF73-308C7EF931EC}"/>
</file>

<file path=customXml/itemProps3.xml><?xml version="1.0" encoding="utf-8"?>
<ds:datastoreItem xmlns:ds="http://schemas.openxmlformats.org/officeDocument/2006/customXml" ds:itemID="{9CAE9407-7FCD-4A6D-8135-BB0D7A8733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SCENTRE</vt:lpstr>
      <vt:lpstr>VICINITY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Danusia Waite</dc:creator>
  <cp:lastModifiedBy>Danusia Waite</cp:lastModifiedBy>
  <dcterms:created xsi:type="dcterms:W3CDTF">2020-10-12T01:10:09Z</dcterms:created>
  <dcterms:modified xsi:type="dcterms:W3CDTF">2020-10-12T02:45:14Z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