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ETD\2020\Workpapers\2. Income Tax &amp; GST\GST\"/>
    </mc:Choice>
  </mc:AlternateContent>
  <xr:revisionPtr revIDLastSave="0" documentId="13_ncr:1_{04DC6EBA-0235-4CAB-9814-A3799604280C}" xr6:coauthVersionLast="45" xr6:coauthVersionMax="45" xr10:uidLastSave="{00000000-0000-0000-0000-000000000000}"/>
  <bookViews>
    <workbookView xWindow="-25500" yWindow="1305" windowWidth="21600" windowHeight="10290" xr2:uid="{C250ACDD-658A-470A-8685-77EA3BAEF1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8" i="1" l="1"/>
  <c r="H29" i="1"/>
  <c r="H30" i="1"/>
  <c r="H31" i="1"/>
  <c r="H32" i="1"/>
  <c r="H33" i="1"/>
  <c r="H34" i="1"/>
  <c r="H35" i="1"/>
  <c r="H36" i="1"/>
  <c r="H39" i="1" l="1"/>
  <c r="H37" i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H21" i="1" l="1"/>
  <c r="F21" i="1"/>
  <c r="E21" i="1"/>
  <c r="D21" i="1"/>
  <c r="I19" i="1"/>
  <c r="C42" i="1" s="1"/>
  <c r="C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<sst xmlns="http://schemas.openxmlformats.org/spreadsheetml/2006/main" count="57" uniqueCount="38">
  <si>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</si>
  <si>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</si>
  <si>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</si>
  <si>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</si>
  <si>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</si>
  <si>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</si>
  <si>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</si>
  <si>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</si>
  <si>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</si>
  <si>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</si>
  <si>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</si>
  <si>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</si>
  <si>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</si>
  <si>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</si>
  <si>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</si>
  <si>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</si>
  <si>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</si>
  <si>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</si>
  <si>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</si>
  <si>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</si>
  <si>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</si>
  <si>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</si>
  <si>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</si>
  <si>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</si>
  <si>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</si>
  <si>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</si>
  <si>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</si>
  <si>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</si>
  <si>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</si>
  <si>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</si>
  <si>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</si>
  <si>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</si>
  <si>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</si>
  <si>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</si>
  <si>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DB</t>
  </si>
  <si>
    <t>D &amp; A Bethell Superannuation Fund</t>
  </si>
  <si>
    <t>GST Instalments 2020</t>
  </si>
  <si>
    <t>Annual GST Report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</si>
</sst>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46"/>
  <sheetViews>
    <sheetView tabSelected="1" topLeftCell="A34" workbookViewId="0">
      <selection activeCell="C45" sqref="C45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v>44256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1458</v>
      </c>
      <c r="D8" s="66"/>
      <c r="E8" s="66"/>
      <c r="F8" s="67"/>
      <c r="G8" s="66"/>
      <c r="H8" s="66"/>
      <c r="I8" s="66">
        <f>C8-D8+E8+F8+G8+H8</f>
        <v>1458</v>
      </c>
    </row>
    <row r="9" spans="1:9" x14ac:dyDescent="0.25">
      <c r="A9" s="34" t="s">
        <v>17</v>
      </c>
      <c r="B9" s="35"/>
      <c r="C9" s="68">
        <v>1458</v>
      </c>
      <c r="D9" s="68"/>
      <c r="E9" s="68"/>
      <c r="F9" s="69"/>
      <c r="G9" s="68"/>
      <c r="H9" s="68"/>
      <c r="I9" s="66">
        <f>C9-D9+E9+F9+G9+H9</f>
        <v>1458</v>
      </c>
    </row>
    <row r="10" spans="1:9" x14ac:dyDescent="0.25">
      <c r="A10" s="34" t="s">
        <v>18</v>
      </c>
      <c r="B10" s="35"/>
      <c r="C10" s="68">
        <v>1457</v>
      </c>
      <c r="D10" s="68"/>
      <c r="E10" s="68"/>
      <c r="F10" s="69"/>
      <c r="G10" s="68"/>
      <c r="H10" s="68"/>
      <c r="I10" s="66">
        <f>C10-D10+E10+F10+G10+H10</f>
        <v>1457</v>
      </c>
    </row>
    <row r="11" spans="1:9" x14ac:dyDescent="0.25">
      <c r="A11" s="34" t="s">
        <v>19</v>
      </c>
      <c r="B11" s="35"/>
      <c r="C11" s="68">
        <v>1458</v>
      </c>
      <c r="D11" s="68"/>
      <c r="E11" s="68"/>
      <c r="F11" s="69"/>
      <c r="G11" s="68"/>
      <c r="H11" s="68"/>
      <c r="I11" s="66">
        <f>C11-D11+E11+F11+G11+H11</f>
        <v>1458</v>
      </c>
    </row>
    <row r="12" spans="1:9" x14ac:dyDescent="0.25">
      <c r="A12" s="36"/>
      <c r="B12" s="29" t="s">
        <v>20</v>
      </c>
      <c r="C12" s="70">
        <f t="shared" ref="C12:I12" si="0">SUM(C8:C11)</f>
        <v>5831</v>
      </c>
      <c r="D12" s="70">
        <f t="shared" si="0"/>
        <v>0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5831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8400</v>
      </c>
      <c r="D18" s="68">
        <v>1027</v>
      </c>
      <c r="E18" s="68"/>
      <c r="F18" s="69"/>
      <c r="G18" s="68"/>
      <c r="H18" s="68"/>
      <c r="I18" s="66">
        <f>C18-D18+E18+F18+G18+H18</f>
        <v>7373</v>
      </c>
    </row>
    <row r="19" spans="1:9" x14ac:dyDescent="0.25">
      <c r="A19" s="36"/>
      <c r="B19" s="29" t="s">
        <v>20</v>
      </c>
      <c r="C19" s="71">
        <f t="shared" ref="C19:I19" si="1">SUM(C15:C18)</f>
        <v>8400</v>
      </c>
      <c r="D19" s="71">
        <f t="shared" si="1"/>
        <v>1027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7373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-2569</v>
      </c>
      <c r="D21" s="72">
        <f>+D12-D19</f>
        <v>-1027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-1542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-1542</v>
      </c>
    </row>
    <row r="41" spans="1:8" x14ac:dyDescent="0.25">
      <c r="B41" s="52" t="s">
        <v>36</v>
      </c>
      <c r="C41" s="53">
        <f>I12</f>
        <v>5831</v>
      </c>
      <c r="D41" s="54"/>
    </row>
    <row r="42" spans="1:8" x14ac:dyDescent="0.25">
      <c r="B42" s="55" t="s">
        <v>37</v>
      </c>
      <c r="C42" s="56">
        <f>I19</f>
        <v>7373</v>
      </c>
      <c r="D42" s="57"/>
    </row>
    <row r="43" spans="1:8" x14ac:dyDescent="0.25">
      <c r="B43" s="58" t="s">
        <v>27</v>
      </c>
      <c r="C43" s="59">
        <f>C41-C42</f>
        <v>-1542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-1542.43</v>
      </c>
      <c r="D45" s="57"/>
    </row>
    <row r="46" spans="1:8" ht="17.25" thickBot="1" x14ac:dyDescent="0.3">
      <c r="B46" s="61" t="s">
        <v>32</v>
      </c>
      <c r="C46" s="62">
        <f>C45-C43</f>
        <v>-0.43000000000006366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2021-03-01T05:01:46Z</dcterms:modified>
</cp:coreProperties>
</file>