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6 - 2018\Gorman - Josie\SMSF\2018\Taxation\"/>
    </mc:Choice>
  </mc:AlternateContent>
  <xr:revisionPtr revIDLastSave="0" documentId="8_{0D0261F8-3BF5-4AA9-9E4D-D59E5D7EAC47}" xr6:coauthVersionLast="40" xr6:coauthVersionMax="40" xr10:uidLastSave="{00000000-0000-0000-0000-000000000000}"/>
  <bookViews>
    <workbookView xWindow="0" yWindow="0" windowWidth="28800" windowHeight="11610" xr2:uid="{C5A6BCFC-09B1-4570-9683-4AA2F2CB7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E57" i="1"/>
  <c r="D57" i="1"/>
  <c r="J35" i="1"/>
  <c r="F31" i="1"/>
  <c r="F28" i="1"/>
  <c r="F29" i="1"/>
  <c r="F27" i="1"/>
  <c r="D59" i="1" l="1"/>
  <c r="D38" i="1"/>
  <c r="D18" i="1"/>
  <c r="D29" i="1" s="1"/>
  <c r="D28" i="1" l="1"/>
  <c r="D41" i="1" l="1"/>
  <c r="D30" i="1"/>
  <c r="E22" i="1"/>
  <c r="D22" i="1"/>
  <c r="D24" i="1" l="1"/>
</calcChain>
</file>

<file path=xl/sharedStrings.xml><?xml version="1.0" encoding="utf-8"?>
<sst xmlns="http://schemas.openxmlformats.org/spreadsheetml/2006/main" count="46" uniqueCount="36">
  <si>
    <t>Josie Gorman Super Fund</t>
  </si>
  <si>
    <t>INCOME TAX BALANCES</t>
  </si>
  <si>
    <t>Balance Sheet</t>
  </si>
  <si>
    <t>Bank witholding tax</t>
  </si>
  <si>
    <t>Debtts</t>
  </si>
  <si>
    <t>Credits</t>
  </si>
  <si>
    <t>Franking Credits</t>
  </si>
  <si>
    <t>Tax refund for 2015 before levy</t>
  </si>
  <si>
    <t>Net balance</t>
  </si>
  <si>
    <t>Make up:-</t>
  </si>
  <si>
    <t>Refund 2015</t>
  </si>
  <si>
    <t>Refund 2016</t>
  </si>
  <si>
    <t>P&amp;L</t>
  </si>
  <si>
    <t>Tax on Contributions</t>
  </si>
  <si>
    <t>Tax on earnings</t>
  </si>
  <si>
    <t>Tax charge in P &amp; BL</t>
  </si>
  <si>
    <t>Tax refund for 2016 before levy</t>
  </si>
  <si>
    <t>Tax Charge for 2017</t>
  </si>
  <si>
    <t>Refund 2017</t>
  </si>
  <si>
    <t>2017 Transactions</t>
  </si>
  <si>
    <t>Emploer contributions</t>
  </si>
  <si>
    <t>Div tax withheld</t>
  </si>
  <si>
    <t>Witholding tax - Bank</t>
  </si>
  <si>
    <t>Year ended 30 June 2018</t>
  </si>
  <si>
    <t xml:space="preserve">         At 30 June 2017</t>
  </si>
  <si>
    <t>Received</t>
  </si>
  <si>
    <t>Diff</t>
  </si>
  <si>
    <t>Levy</t>
  </si>
  <si>
    <t>Interest</t>
  </si>
  <si>
    <t>Ledger Balance before 2018 tax charges</t>
  </si>
  <si>
    <t>Make up : -</t>
  </si>
  <si>
    <t>Frank Cr</t>
  </si>
  <si>
    <t>With Tax</t>
  </si>
  <si>
    <t xml:space="preserve">         At 30 June 2018</t>
  </si>
  <si>
    <t>2018 Transactions</t>
  </si>
  <si>
    <t>Tax Charge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</si>
</sst>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2" fillId="0" borderId="0" xfId="1" applyFont="1"/>
    <xf numFmtId="43" fontId="3" fillId="0" borderId="0" xfId="1" applyFont="1"/>
    <xf numFmtId="43" fontId="4" fillId="0" borderId="0" xfId="1" applyFont="1"/>
    <xf numFmtId="43" fontId="5" fillId="0" borderId="0" xfId="1" applyFont="1"/>
    <xf numFmtId="43" fontId="0" fillId="2" borderId="0" xfId="1" applyFont="1" applyFill="1"/>
    <xf numFmtId="43" fontId="6" fillId="0" borderId="0" xfId="1" applyFont="1"/>
    <xf numFmtId="43" fontId="7" fillId="0" borderId="0" xfId="1" applyFont="1"/>
    <xf numFmtId="43" fontId="6" fillId="0" borderId="1" xfId="1" applyFont="1" applyBorder="1"/>
    <xf numFmtId="43" fontId="7" fillId="2" borderId="1" xfId="1" applyFont="1" applyFill="1" applyBorder="1"/>
    <xf numFmtId="43" fontId="6" fillId="2" borderId="0" xfId="1" applyFont="1" applyFill="1"/>
    <xf numFmtId="43" fontId="6" fillId="0" borderId="0" xfId="1" applyFont="1" applyBorder="1"/>
    <xf numFmtId="43" fontId="0" fillId="0" borderId="2" xfId="1" applyFont="1" applyBorder="1"/>
    <xf numFmtId="43" fontId="0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C8DD-F5B6-4324-97F1-A1BCB980C1D2}">
  <sheetPr>
    <pageSetUpPr fitToPage="1"/>
  </sheetPr>
  <dimension ref="A2:J60"/>
  <sheetViews>
    <sheetView tabSelected="1" topLeftCell="A23" workbookViewId="0">
      <selection activeCell="E56" sqref="E56"/>
    </sheetView>
  </sheetViews>
  <sheetFormatPr defaultRowHeight="15" x14ac:dyDescent="0.25"/>
  <cols>
    <col min="1" max="1" width="15.85546875" style="1" customWidth="1"/>
    <col min="2" max="2" width="9.140625" style="1"/>
    <col min="3" max="3" width="12.85546875" style="1" customWidth="1"/>
    <col min="4" max="4" width="12.7109375" style="1" customWidth="1"/>
    <col min="5" max="5" width="12.5703125" style="3" customWidth="1"/>
    <col min="6" max="6" width="9.5703125" style="1" bestFit="1" customWidth="1"/>
    <col min="7" max="9" width="9.140625" style="1"/>
    <col min="10" max="10" width="9.5703125" style="1" bestFit="1" customWidth="1"/>
    <col min="11" max="16384" width="9.140625" style="1"/>
  </cols>
  <sheetData>
    <row r="2" spans="1:8" x14ac:dyDescent="0.25">
      <c r="B2" s="2" t="s">
        <v>0</v>
      </c>
    </row>
    <row r="3" spans="1:8" x14ac:dyDescent="0.25">
      <c r="B3" s="2"/>
    </row>
    <row r="4" spans="1:8" x14ac:dyDescent="0.25">
      <c r="B4" s="2" t="s">
        <v>23</v>
      </c>
    </row>
    <row r="5" spans="1:8" x14ac:dyDescent="0.25">
      <c r="B5" s="2"/>
    </row>
    <row r="6" spans="1:8" x14ac:dyDescent="0.25">
      <c r="B6" s="2" t="s">
        <v>1</v>
      </c>
    </row>
    <row r="9" spans="1:8" ht="18.75" x14ac:dyDescent="0.3">
      <c r="A9" s="5" t="s">
        <v>2</v>
      </c>
      <c r="D9" s="8" t="s">
        <v>24</v>
      </c>
    </row>
    <row r="10" spans="1:8" x14ac:dyDescent="0.25">
      <c r="D10" s="7" t="s">
        <v>4</v>
      </c>
      <c r="E10" s="3" t="s">
        <v>5</v>
      </c>
      <c r="G10" s="7"/>
      <c r="H10" s="3"/>
    </row>
    <row r="11" spans="1:8" x14ac:dyDescent="0.25">
      <c r="A11" s="1" t="s">
        <v>7</v>
      </c>
      <c r="D11" s="7">
        <v>4700.72</v>
      </c>
    </row>
    <row r="12" spans="1:8" x14ac:dyDescent="0.25">
      <c r="A12" s="1" t="s">
        <v>16</v>
      </c>
      <c r="D12" s="7">
        <v>3570.03</v>
      </c>
    </row>
    <row r="13" spans="1:8" x14ac:dyDescent="0.25">
      <c r="D13" s="7"/>
    </row>
    <row r="14" spans="1:8" x14ac:dyDescent="0.25">
      <c r="A14" s="2" t="s">
        <v>19</v>
      </c>
      <c r="D14" s="7"/>
    </row>
    <row r="15" spans="1:8" x14ac:dyDescent="0.25">
      <c r="D15" s="7"/>
    </row>
    <row r="16" spans="1:8" x14ac:dyDescent="0.25">
      <c r="A16" s="1" t="s">
        <v>3</v>
      </c>
      <c r="D16" s="7">
        <v>371</v>
      </c>
      <c r="F16" s="4"/>
    </row>
    <row r="17" spans="1:7" x14ac:dyDescent="0.25">
      <c r="A17" s="1" t="s">
        <v>6</v>
      </c>
      <c r="D17" s="7">
        <v>7165.42</v>
      </c>
    </row>
    <row r="18" spans="1:7" x14ac:dyDescent="0.25">
      <c r="A18" s="1" t="s">
        <v>22</v>
      </c>
      <c r="D18" s="7">
        <f>4+19</f>
        <v>23</v>
      </c>
    </row>
    <row r="19" spans="1:7" x14ac:dyDescent="0.25">
      <c r="A19" s="1" t="s">
        <v>21</v>
      </c>
      <c r="D19" s="7"/>
    </row>
    <row r="20" spans="1:7" x14ac:dyDescent="0.25">
      <c r="A20" s="1" t="s">
        <v>17</v>
      </c>
      <c r="D20" s="7"/>
      <c r="E20" s="3">
        <v>4561.5</v>
      </c>
    </row>
    <row r="21" spans="1:7" x14ac:dyDescent="0.25">
      <c r="D21" s="7"/>
    </row>
    <row r="22" spans="1:7" ht="15.75" thickBot="1" x14ac:dyDescent="0.3">
      <c r="D22" s="9">
        <f>SUM(D11:D21)</f>
        <v>15830.17</v>
      </c>
      <c r="E22" s="9">
        <f>SUM(E11:E21)</f>
        <v>4561.5</v>
      </c>
    </row>
    <row r="23" spans="1:7" ht="15.75" thickTop="1" x14ac:dyDescent="0.25">
      <c r="D23" s="7"/>
    </row>
    <row r="24" spans="1:7" ht="15.75" thickBot="1" x14ac:dyDescent="0.3">
      <c r="C24" s="1" t="s">
        <v>8</v>
      </c>
      <c r="D24" s="10">
        <f>D22-E22</f>
        <v>11268.67</v>
      </c>
    </row>
    <row r="25" spans="1:7" ht="15.75" thickTop="1" x14ac:dyDescent="0.25">
      <c r="D25" s="7"/>
    </row>
    <row r="26" spans="1:7" x14ac:dyDescent="0.25">
      <c r="C26" s="2" t="s">
        <v>9</v>
      </c>
      <c r="D26" s="7"/>
      <c r="E26" s="3" t="s">
        <v>25</v>
      </c>
      <c r="F26" s="1" t="s">
        <v>26</v>
      </c>
    </row>
    <row r="27" spans="1:7" x14ac:dyDescent="0.25">
      <c r="C27" s="1" t="s">
        <v>10</v>
      </c>
      <c r="D27" s="7">
        <v>4700.72</v>
      </c>
      <c r="E27" s="3">
        <v>4441.72</v>
      </c>
      <c r="F27" s="1">
        <f>D27-E27</f>
        <v>259</v>
      </c>
    </row>
    <row r="28" spans="1:7" x14ac:dyDescent="0.25">
      <c r="C28" s="1" t="s">
        <v>11</v>
      </c>
      <c r="D28" s="7">
        <f>D12</f>
        <v>3570.03</v>
      </c>
      <c r="E28" s="3">
        <v>3311.03</v>
      </c>
      <c r="F28" s="1">
        <f t="shared" ref="F28:F29" si="0">D28-E28</f>
        <v>259</v>
      </c>
    </row>
    <row r="29" spans="1:7" x14ac:dyDescent="0.25">
      <c r="C29" s="1" t="s">
        <v>18</v>
      </c>
      <c r="D29" s="7">
        <f>D16+D17-E20+D18</f>
        <v>2997.92</v>
      </c>
      <c r="E29" s="3">
        <v>2738.92</v>
      </c>
      <c r="F29" s="1">
        <f t="shared" si="0"/>
        <v>259</v>
      </c>
      <c r="G29" s="1" t="s">
        <v>27</v>
      </c>
    </row>
    <row r="30" spans="1:7" ht="15.75" thickBot="1" x14ac:dyDescent="0.3">
      <c r="D30" s="9">
        <f>SUM(D27:D29)</f>
        <v>11268.67</v>
      </c>
    </row>
    <row r="31" spans="1:7" ht="15.75" thickTop="1" x14ac:dyDescent="0.25">
      <c r="D31" s="12"/>
      <c r="F31" s="1">
        <f>-96.69-178.32</f>
        <v>-275.01</v>
      </c>
      <c r="G31" s="1" t="s">
        <v>28</v>
      </c>
    </row>
    <row r="32" spans="1:7" x14ac:dyDescent="0.25">
      <c r="D32" s="12"/>
    </row>
    <row r="33" spans="1:10" x14ac:dyDescent="0.25">
      <c r="C33" s="1" t="s">
        <v>29</v>
      </c>
      <c r="D33" s="12"/>
      <c r="F33" s="14">
        <v>9302.67</v>
      </c>
      <c r="G33" s="1" t="s">
        <v>30</v>
      </c>
      <c r="I33" s="1" t="s">
        <v>31</v>
      </c>
      <c r="J33" s="1">
        <v>8655.9699999999993</v>
      </c>
    </row>
    <row r="34" spans="1:10" x14ac:dyDescent="0.25">
      <c r="D34" s="12"/>
      <c r="I34" s="1" t="s">
        <v>32</v>
      </c>
      <c r="J34" s="13">
        <v>647</v>
      </c>
    </row>
    <row r="35" spans="1:10" x14ac:dyDescent="0.25">
      <c r="C35" s="2"/>
      <c r="D35" s="7"/>
      <c r="J35" s="14">
        <f>SUM(J33:J34)</f>
        <v>9302.9699999999993</v>
      </c>
    </row>
    <row r="36" spans="1:10" ht="18.75" x14ac:dyDescent="0.3">
      <c r="A36" s="5" t="s">
        <v>12</v>
      </c>
      <c r="B36" s="1" t="s">
        <v>20</v>
      </c>
      <c r="C36" s="6"/>
      <c r="D36" s="11">
        <v>3954.5</v>
      </c>
    </row>
    <row r="37" spans="1:10" x14ac:dyDescent="0.25">
      <c r="D37" s="7"/>
    </row>
    <row r="38" spans="1:10" x14ac:dyDescent="0.25">
      <c r="B38" s="1" t="s">
        <v>13</v>
      </c>
      <c r="D38" s="7">
        <f>ROUND((0.15*D36),2)</f>
        <v>593.17999999999995</v>
      </c>
    </row>
    <row r="39" spans="1:10" x14ac:dyDescent="0.25">
      <c r="B39" s="1" t="s">
        <v>14</v>
      </c>
      <c r="D39" s="7">
        <f>E55-D38</f>
        <v>3285.3700000000003</v>
      </c>
    </row>
    <row r="40" spans="1:10" x14ac:dyDescent="0.25">
      <c r="D40" s="7"/>
    </row>
    <row r="41" spans="1:10" ht="15.75" thickBot="1" x14ac:dyDescent="0.3">
      <c r="B41" s="1" t="s">
        <v>15</v>
      </c>
      <c r="D41" s="10">
        <f>SUM(D38:D40)</f>
        <v>3878.55</v>
      </c>
    </row>
    <row r="42" spans="1:10" ht="15.75" thickTop="1" x14ac:dyDescent="0.25">
      <c r="D42" s="7"/>
    </row>
    <row r="43" spans="1:10" x14ac:dyDescent="0.25">
      <c r="D43" s="7"/>
    </row>
    <row r="44" spans="1:10" ht="18.75" x14ac:dyDescent="0.3">
      <c r="A44" s="5" t="s">
        <v>2</v>
      </c>
      <c r="D44" s="8" t="s">
        <v>33</v>
      </c>
    </row>
    <row r="45" spans="1:10" x14ac:dyDescent="0.25">
      <c r="D45" s="7" t="s">
        <v>4</v>
      </c>
      <c r="E45" s="3" t="s">
        <v>5</v>
      </c>
    </row>
    <row r="46" spans="1:10" x14ac:dyDescent="0.25">
      <c r="A46" s="1" t="s">
        <v>7</v>
      </c>
      <c r="D46" s="7">
        <v>0</v>
      </c>
    </row>
    <row r="47" spans="1:10" x14ac:dyDescent="0.25">
      <c r="A47" s="1" t="s">
        <v>16</v>
      </c>
      <c r="D47" s="7">
        <v>0</v>
      </c>
    </row>
    <row r="48" spans="1:10" x14ac:dyDescent="0.25">
      <c r="D48" s="7"/>
    </row>
    <row r="49" spans="1:5" x14ac:dyDescent="0.25">
      <c r="A49" s="2" t="s">
        <v>34</v>
      </c>
      <c r="D49" s="7"/>
    </row>
    <row r="50" spans="1:5" x14ac:dyDescent="0.25">
      <c r="D50" s="7"/>
    </row>
    <row r="51" spans="1:5" x14ac:dyDescent="0.25">
      <c r="A51" s="1" t="s">
        <v>3</v>
      </c>
      <c r="D51" s="7">
        <v>647</v>
      </c>
    </row>
    <row r="52" spans="1:5" x14ac:dyDescent="0.25">
      <c r="A52" s="1" t="s">
        <v>6</v>
      </c>
      <c r="D52" s="7">
        <v>8655.9699999999993</v>
      </c>
    </row>
    <row r="53" spans="1:5" x14ac:dyDescent="0.25">
      <c r="A53" s="1" t="s">
        <v>22</v>
      </c>
      <c r="D53" s="7"/>
    </row>
    <row r="54" spans="1:5" x14ac:dyDescent="0.25">
      <c r="A54" s="1" t="s">
        <v>21</v>
      </c>
      <c r="D54" s="7"/>
    </row>
    <row r="55" spans="1:5" x14ac:dyDescent="0.25">
      <c r="A55" s="1" t="s">
        <v>35</v>
      </c>
      <c r="D55" s="7"/>
      <c r="E55" s="3">
        <v>3878.55</v>
      </c>
    </row>
    <row r="56" spans="1:5" x14ac:dyDescent="0.25">
      <c r="D56" s="7"/>
    </row>
    <row r="57" spans="1:5" ht="15.75" thickBot="1" x14ac:dyDescent="0.3">
      <c r="D57" s="9">
        <f>SUM(D46:D56)</f>
        <v>9302.9699999999993</v>
      </c>
      <c r="E57" s="9">
        <f>SUM(E46:E56)</f>
        <v>3878.55</v>
      </c>
    </row>
    <row r="58" spans="1:5" ht="15.75" thickTop="1" x14ac:dyDescent="0.25">
      <c r="D58" s="7"/>
    </row>
    <row r="59" spans="1:5" ht="15.75" thickBot="1" x14ac:dyDescent="0.3">
      <c r="C59" s="1" t="s">
        <v>8</v>
      </c>
      <c r="D59" s="10">
        <f>D57-E57</f>
        <v>5424.4199999999992</v>
      </c>
    </row>
    <row r="60" spans="1:5" ht="15.75" thickTop="1" x14ac:dyDescent="0.25">
      <c r="D60" s="7"/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2018-03-19T05:06:05Z</cp:lastPrinted>
  <dcterms:created xsi:type="dcterms:W3CDTF">2018-03-18T12:05:35Z</dcterms:created>
  <dcterms:modified xsi:type="dcterms:W3CDTF">2019-01-08T09:48:17Z</dcterms:modified>
</cp:coreProperties>
</file>