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ysa7\Desktop\Accountant\"/>
    </mc:Choice>
  </mc:AlternateContent>
  <xr:revisionPtr revIDLastSave="0" documentId="13_ncr:1_{0C821232-FC3F-40E0-8C7A-C1CE22E867D8}" xr6:coauthVersionLast="34" xr6:coauthVersionMax="34" xr10:uidLastSave="{00000000-0000-0000-0000-000000000000}"/>
  <bookViews>
    <workbookView xWindow="0" yWindow="0" windowWidth="20490" windowHeight="7545" xr2:uid="{00000000-000D-0000-FFFF-FFFF00000000}"/>
  </bookViews>
  <sheets>
    <sheet name="ANZ" sheetId="1" r:id="rId1"/>
  </sheets>
  <definedNames>
    <definedName name="_xlnm.Print_Area" localSheetId="0">ANZ!$A$1:$I$421</definedName>
  </definedNames>
  <calcPr calcId="179021"/>
</workbook>
</file>

<file path=xl/calcChain.xml><?xml version="1.0" encoding="utf-8"?>
<calcChain xmlns="http://schemas.openxmlformats.org/spreadsheetml/2006/main">
  <c r="C404" i="1" l="1"/>
  <c r="B382" i="1"/>
  <c r="L311" i="1" l="1"/>
  <c r="E385" i="1"/>
  <c r="E391" i="1" s="1"/>
  <c r="L357" i="1"/>
  <c r="L244" i="1"/>
  <c r="L176" i="1"/>
  <c r="L109" i="1"/>
  <c r="F320" i="1" l="1"/>
  <c r="F318" i="1"/>
  <c r="F316" i="1"/>
  <c r="F308" i="1"/>
  <c r="F301" i="1"/>
  <c r="F297" i="1"/>
  <c r="F279" i="1"/>
  <c r="F278" i="1"/>
  <c r="F271" i="1"/>
  <c r="F268" i="1"/>
  <c r="F267" i="1"/>
  <c r="F263" i="1"/>
  <c r="F255" i="1"/>
  <c r="F254" i="1"/>
  <c r="F252" i="1"/>
  <c r="F250" i="1"/>
  <c r="F249" i="1"/>
  <c r="F248" i="1"/>
  <c r="F246" i="1"/>
  <c r="F245" i="1"/>
  <c r="F241" i="1"/>
  <c r="F240" i="1"/>
  <c r="F239" i="1"/>
  <c r="F237" i="1"/>
  <c r="F235" i="1"/>
  <c r="F233" i="1"/>
  <c r="F232" i="1"/>
  <c r="F231" i="1"/>
  <c r="F230" i="1"/>
  <c r="F229" i="1"/>
  <c r="F227" i="1"/>
  <c r="F226" i="1"/>
  <c r="F225" i="1"/>
  <c r="F222" i="1"/>
  <c r="F221" i="1"/>
  <c r="F220" i="1"/>
  <c r="F219" i="1"/>
  <c r="F218" i="1"/>
  <c r="F217" i="1"/>
  <c r="F214" i="1"/>
  <c r="F213" i="1"/>
  <c r="F212" i="1"/>
  <c r="F211" i="1"/>
  <c r="F210" i="1"/>
  <c r="F209" i="1"/>
  <c r="F207" i="1"/>
  <c r="F206" i="1"/>
  <c r="F205" i="1"/>
  <c r="F204" i="1"/>
  <c r="F203" i="1"/>
  <c r="F200" i="1"/>
  <c r="F199" i="1"/>
  <c r="F196" i="1"/>
  <c r="F195" i="1"/>
  <c r="F194" i="1"/>
  <c r="F193" i="1"/>
  <c r="F192" i="1"/>
  <c r="F189" i="1"/>
  <c r="F188" i="1"/>
  <c r="F187" i="1"/>
  <c r="F186" i="1"/>
  <c r="F185" i="1"/>
  <c r="F184" i="1"/>
  <c r="F180" i="1"/>
  <c r="F179" i="1"/>
  <c r="F178" i="1"/>
  <c r="F177" i="1"/>
  <c r="F176" i="1"/>
  <c r="F175" i="1"/>
  <c r="F172" i="1"/>
  <c r="F171" i="1"/>
  <c r="F170" i="1"/>
  <c r="F169" i="1"/>
  <c r="F168" i="1"/>
  <c r="F167" i="1"/>
  <c r="F164" i="1"/>
  <c r="F163" i="1"/>
  <c r="F162" i="1"/>
  <c r="F161" i="1"/>
  <c r="F160" i="1"/>
  <c r="F159" i="1"/>
  <c r="F156" i="1"/>
  <c r="F155" i="1"/>
  <c r="F152" i="1"/>
  <c r="F151" i="1"/>
  <c r="F150" i="1"/>
  <c r="F149" i="1"/>
  <c r="F147" i="1"/>
  <c r="F143" i="1"/>
  <c r="F142" i="1"/>
  <c r="F140" i="1"/>
  <c r="F138" i="1"/>
  <c r="F137" i="1"/>
  <c r="F136" i="1"/>
  <c r="F135" i="1"/>
  <c r="F133" i="1"/>
  <c r="F132" i="1"/>
  <c r="F131" i="1"/>
  <c r="F130" i="1"/>
  <c r="F129" i="1"/>
  <c r="F128" i="1"/>
  <c r="F125" i="1"/>
  <c r="F124" i="1"/>
  <c r="F123" i="1"/>
  <c r="F122" i="1"/>
  <c r="F120" i="1"/>
  <c r="F118" i="1"/>
  <c r="F117" i="1"/>
  <c r="F114" i="1"/>
  <c r="F113" i="1"/>
  <c r="F111" i="1"/>
  <c r="F110" i="1"/>
  <c r="F107" i="1"/>
  <c r="F106" i="1"/>
  <c r="F105" i="1"/>
  <c r="F104" i="1"/>
  <c r="F100" i="1"/>
  <c r="F99" i="1"/>
  <c r="F97" i="1"/>
  <c r="F96" i="1"/>
  <c r="F95" i="1"/>
  <c r="F89" i="1"/>
  <c r="F88" i="1"/>
  <c r="F83" i="1"/>
  <c r="F80" i="1"/>
  <c r="F79" i="1"/>
  <c r="F78" i="1"/>
  <c r="F77" i="1"/>
  <c r="F76" i="1"/>
  <c r="F75" i="1"/>
  <c r="F74" i="1"/>
  <c r="F73" i="1"/>
  <c r="F72" i="1"/>
  <c r="F67" i="1"/>
  <c r="F66" i="1"/>
  <c r="F65" i="1"/>
  <c r="F64" i="1"/>
  <c r="F63" i="1"/>
  <c r="F62" i="1"/>
  <c r="F61" i="1"/>
  <c r="F60" i="1"/>
  <c r="F54" i="1"/>
  <c r="F53" i="1"/>
  <c r="F52" i="1"/>
  <c r="F51" i="1"/>
  <c r="F50" i="1"/>
  <c r="F49" i="1"/>
  <c r="F46" i="1"/>
  <c r="F45" i="1"/>
  <c r="F43" i="1"/>
  <c r="F42" i="1"/>
  <c r="F41" i="1"/>
  <c r="F40" i="1"/>
  <c r="F39" i="1"/>
  <c r="F38" i="1"/>
  <c r="F37" i="1"/>
  <c r="F32" i="1"/>
  <c r="F28" i="1"/>
  <c r="F25" i="1"/>
  <c r="F24" i="1"/>
  <c r="F23" i="1"/>
  <c r="F22" i="1"/>
  <c r="F21" i="1"/>
  <c r="F20" i="1"/>
  <c r="F19" i="1"/>
  <c r="K109" i="1" l="1"/>
  <c r="N109" i="1" s="1"/>
  <c r="P109" i="1" s="1"/>
  <c r="F385" i="1"/>
  <c r="K176" i="1"/>
  <c r="M176" i="1" s="1"/>
  <c r="K311" i="1"/>
  <c r="K244" i="1"/>
  <c r="K357" i="1"/>
  <c r="M357" i="1" s="1"/>
  <c r="H385" i="1" l="1"/>
  <c r="G385" i="1"/>
  <c r="G391" i="1" s="1"/>
  <c r="D385" i="1"/>
  <c r="D391" i="1" s="1"/>
  <c r="C385" i="1"/>
  <c r="C391" i="1" l="1"/>
  <c r="C406" i="1"/>
  <c r="F391" i="1"/>
  <c r="F396" i="1" s="1"/>
  <c r="H391" i="1" l="1"/>
</calcChain>
</file>

<file path=xl/sharedStrings.xml><?xml version="1.0" encoding="utf-8"?>
<sst xmlns="http://schemas.openxmlformats.org/spreadsheetml/2006/main" count="501" uniqueCount="102">
  <si>
    <t>ANZ INTERNET BANKING FUNDS TFER TRANSFER 936099  TO  012842454207997</t>
  </si>
  <si>
    <t>ANZ INTERNET BANKING FUNDS TFER TRANSFER 804401  TO  012842454207997</t>
  </si>
  <si>
    <t>ANZ INTERNET BANKING FUNDS TFER TRANSFER 764080  TO  012842454207997</t>
  </si>
  <si>
    <t>ANZ INTERNET BANKING FUNDS TFER TRANSFER 676101  TO  012842454207997</t>
  </si>
  <si>
    <t>ANZ INTERNET BANKING FUNDS TFER TRANSFER 985274  TO  012842454207997</t>
  </si>
  <si>
    <t>ANZ INTERNET BANKING FUNDS TFER TRANSFER 966561  TO  012842454207997</t>
  </si>
  <si>
    <t>2 EXCESS INTERNET/ONLINE TRANSACTIONS - FEE</t>
  </si>
  <si>
    <t>1 EXCESS EFTPOS  PHONE BANKING  AUTOMATIC TRANSACTIONS - FEE</t>
  </si>
  <si>
    <t>CREDIT INTEREST PAID</t>
  </si>
  <si>
    <t>TRANSFER REFERENCE N121120-00</t>
  </si>
  <si>
    <t>ANZ INTERNET BANKING FUNDS TFER TRANSFER 865672  TO  012842454207997</t>
  </si>
  <si>
    <t>ANZ INTERNET BANKING FUNDS TFER TRANSFER 865809  TO  012842454207997</t>
  </si>
  <si>
    <t>ANZ INTERNET BANKING FUNDS TFER TRANSFER 622579  TO  012842454207997</t>
  </si>
  <si>
    <t>ANZ INTERNET BANKING FUNDS TFER TRANSFER 804851  TO  012842454207997</t>
  </si>
  <si>
    <t>ANZ INTERNET BANKING FUNDS TFER TRANSFER 578568  TO  012842454207997</t>
  </si>
  <si>
    <t>ANZ INTERNET BANKING FUNDS TFER TRANSFER 217090  TO  012842454207997</t>
  </si>
  <si>
    <t>ANZ INTERNET BANKING FUNDS TFER TRANSFER 987278  TO  012842454207997</t>
  </si>
  <si>
    <t>5 EXCESS INTERNET/ONLINE TRANSACTIONS - FEE</t>
  </si>
  <si>
    <t>ANZ INTERNET BANKING FUNDS TFER TRANSFER 596313  TO  012842454207997</t>
  </si>
  <si>
    <t>ANZ INTERNET BANKING FUNDS TFER TRANSFER 176485  TO  012842454207997</t>
  </si>
  <si>
    <t>EB 14536 TO 186192</t>
  </si>
  <si>
    <t>ANZ INTERNET BANKING FUNDS TFER TRANSFER 202071  TO  012842454207997</t>
  </si>
  <si>
    <t>ANZ INTERNET BANKING FUNDS TFER TRANSFER 514882  TO  012842454207997</t>
  </si>
  <si>
    <t>ANZ INTERNET BANKING FUNDS TFER TRANSFER 842579  TO  012842454207997</t>
  </si>
  <si>
    <t>ANZ INTERNET BANKING FUNDS TFER TRANSFER 615580  TO  012842454207997</t>
  </si>
  <si>
    <t>ANZ INTERNET BANKING FUNDS TFER TRANSFER 663216  TO  012842454207997</t>
  </si>
  <si>
    <t>ANZ INTERNET BANKING FUNDS TFER TRANSFER 908037  TO  012842454207997</t>
  </si>
  <si>
    <t>ANZ INTERNET BANKING FUNDS TFER TRANSFER 895005  TO  012842454207997</t>
  </si>
  <si>
    <t>1 EXCESS INTERNET/ONLINE TRANSACTIONS - FEE</t>
  </si>
  <si>
    <t>ANZ INTERNET BANKING FUNDS TFER TRANSFER 237804  TO  012842454207997</t>
  </si>
  <si>
    <t>ANZ INTERNET BANKING FUNDS TFER TRANSFER 126644  TO  012842454207997</t>
  </si>
  <si>
    <t>ANZ INTERNET BANKING FUNDS TFER TRANSFER 235433  TO  012842454207997</t>
  </si>
  <si>
    <t>ANZ INTERNET BANKING FUNDS TFER TRANSFER 986179  TO  012842454207997</t>
  </si>
  <si>
    <t>ANZ INTERNET BANKING FUNDS TFER TRANSFER 626253  TO  012842454207997</t>
  </si>
  <si>
    <t>ANZ INTERNET BANKING FUNDS TFER TRANSFER 816663  TO  012842454207997</t>
  </si>
  <si>
    <t>Date</t>
  </si>
  <si>
    <t>ANZ INTERNET BANKING FUNDS TFER TRANSFER 282518  TO  012842454207997</t>
  </si>
  <si>
    <t>ANZ INTERNET BANKING FUNDS TFER TRANSFER 609416  TO  012842454207997</t>
  </si>
  <si>
    <t>ANZ INTERNET BANKING FUNDS TFER TRANSFER 210798  TO  012842454207997</t>
  </si>
  <si>
    <t>ANZ INTERNET BANKING FUNDS TFER TRANSFER 859204  TO  012842454207997</t>
  </si>
  <si>
    <t>1 EXCESS STAFF ASSISTED</t>
  </si>
  <si>
    <t>4 EXCESS INTERNET/ONLINE TRANSACTIONS FEE</t>
  </si>
  <si>
    <t>ANZ INTERNET BANKING FUNDS TFER TRANSFER 838204  TO  012842454207997</t>
  </si>
  <si>
    <t>ANZ INTERNET BANKING FUNDS TFER TRANSFER 109667  TO  012842454207997</t>
  </si>
  <si>
    <t>ANZ INTERNET BANKING FUNDS TFER TRANSFER 259636  TO  012842454207997</t>
  </si>
  <si>
    <t>ANZ INTERNET BANKING FUNDS TFER TRANSFER 259394  FROM  454207997</t>
  </si>
  <si>
    <t>Amount</t>
  </si>
  <si>
    <t>ANZ INTERNET BANKING FUNDS TFER TRANSFER 530928 TO  012842454207997</t>
  </si>
  <si>
    <t>ANZ INTERNET BANKING FUNDS TFER TRANSFER 434422  FROM  454207997</t>
  </si>
  <si>
    <t>Deposits KF</t>
  </si>
  <si>
    <t>Deposits LF</t>
  </si>
  <si>
    <t>Loan</t>
  </si>
  <si>
    <t>Initial deposit requried to open account - to be repaid</t>
  </si>
  <si>
    <t>*</t>
  </si>
  <si>
    <t>1 CHEQUE OR MERCHANT DEPOSITS FEE</t>
  </si>
  <si>
    <t>ANZ INTERNET BANKING FUNDS TFER TRANSFER 444452 TO  012842454207997</t>
  </si>
  <si>
    <t>ANZ INTERNET BANKING FUNDS TFER TRANSFER 241691 TO  012842454207997</t>
  </si>
  <si>
    <t>3 EXCESS INTERNET/ONLINE TRANSACTIONS - FEE</t>
  </si>
  <si>
    <t>ANZ INTERNET BANKING FUNDS TFER TRANSFER 387753 TO  012842454207997</t>
  </si>
  <si>
    <t>ANZ INTERNET BANKING FUNDS TFER TRANSFER 492740 TO  012842454207997</t>
  </si>
  <si>
    <t>ANZ INTERNET BANKING FUNDS TFER TRANSFER ______ TO  012842454207997</t>
  </si>
  <si>
    <t>Withdraw Les Super</t>
  </si>
  <si>
    <t>1. Loan</t>
  </si>
  <si>
    <t>2. Loan</t>
  </si>
  <si>
    <t>Transactin Detail as per statement</t>
  </si>
  <si>
    <t>Explanation</t>
  </si>
  <si>
    <t>*Initial deposit requried to open account - to be repaid</t>
  </si>
  <si>
    <t>*Initial deposit requried to open account -repaid</t>
  </si>
  <si>
    <t>Credit Interest</t>
  </si>
  <si>
    <t>Asgard Capital - Super funds - Kylie Freeman</t>
  </si>
  <si>
    <t>Sunsuper - Super Fund Les Freeman</t>
  </si>
  <si>
    <t>Bank Fee</t>
  </si>
  <si>
    <t>Transfer to Kylie's Investment Trading Account (incl TT fee)</t>
  </si>
  <si>
    <t>*Return of TT paid from wrong account (loss of $679.58)</t>
  </si>
  <si>
    <t>New Transfer to Investment Trading Account (no TT Fee)</t>
  </si>
  <si>
    <t xml:space="preserve"> </t>
  </si>
  <si>
    <t>Quantum - Super - Kylie Freeman</t>
  </si>
  <si>
    <t>Repay Loan</t>
  </si>
  <si>
    <t>1. Repay Loan</t>
  </si>
  <si>
    <t>2. Repay Loan</t>
  </si>
  <si>
    <t>Cr Int</t>
  </si>
  <si>
    <t>Repay</t>
  </si>
  <si>
    <t>Balance</t>
  </si>
  <si>
    <t>Kylie's Super Balance</t>
  </si>
  <si>
    <t>Loan Balance</t>
  </si>
  <si>
    <t>- Repayments</t>
  </si>
  <si>
    <t>Loan Repayment</t>
  </si>
  <si>
    <t>Bank Interest</t>
  </si>
  <si>
    <t>*this is a manual entry</t>
  </si>
  <si>
    <t>Exccess Transaction Fee</t>
  </si>
  <si>
    <t>Interest</t>
  </si>
  <si>
    <t>Transfer in error</t>
  </si>
  <si>
    <t>Repayment of transfer in error</t>
  </si>
  <si>
    <t>2014</t>
  </si>
  <si>
    <t>2015</t>
  </si>
  <si>
    <t>2016</t>
  </si>
  <si>
    <t>2017</t>
  </si>
  <si>
    <t>Accountant Fees</t>
  </si>
  <si>
    <t>Auditors Fees</t>
  </si>
  <si>
    <t>ATO Payment</t>
  </si>
  <si>
    <t xml:space="preserve">Fees </t>
  </si>
  <si>
    <t xml:space="preserve">Audit Insurance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</si>
</sst>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;@"/>
  </numFmts>
  <fonts count="23" x14ac:knownFonts="1">
    <font>
      <sz val="10"/>
      <color theme="1"/>
      <name val="Verdana"/>
      <family val="2"/>
    </font>
    <font>
      <sz val="10"/>
      <color theme="1"/>
      <name val="Verdan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Verdana"/>
      <family val="2"/>
    </font>
    <font>
      <b/>
      <sz val="13"/>
      <color theme="3"/>
      <name val="Verdana"/>
      <family val="2"/>
    </font>
    <font>
      <b/>
      <sz val="11"/>
      <color theme="3"/>
      <name val="Verdana"/>
      <family val="2"/>
    </font>
    <font>
      <sz val="10"/>
      <color rgb="FF006100"/>
      <name val="Verdana"/>
      <family val="2"/>
    </font>
    <font>
      <sz val="10"/>
      <color rgb="FF9C0006"/>
      <name val="Verdana"/>
      <family val="2"/>
    </font>
    <font>
      <sz val="10"/>
      <color rgb="FF9C6500"/>
      <name val="Verdana"/>
      <family val="2"/>
    </font>
    <font>
      <sz val="10"/>
      <color rgb="FF3F3F76"/>
      <name val="Verdana"/>
      <family val="2"/>
    </font>
    <font>
      <b/>
      <sz val="10"/>
      <color rgb="FF3F3F3F"/>
      <name val="Verdana"/>
      <family val="2"/>
    </font>
    <font>
      <b/>
      <sz val="10"/>
      <color rgb="FFFA7D00"/>
      <name val="Verdana"/>
      <family val="2"/>
    </font>
    <font>
      <sz val="10"/>
      <color rgb="FFFA7D00"/>
      <name val="Verdana"/>
      <family val="2"/>
    </font>
    <font>
      <b/>
      <sz val="10"/>
      <color theme="0"/>
      <name val="Verdana"/>
      <family val="2"/>
    </font>
    <font>
      <sz val="10"/>
      <color rgb="FFFF0000"/>
      <name val="Verdana"/>
      <family val="2"/>
    </font>
    <font>
      <i/>
      <sz val="10"/>
      <color rgb="FF7F7F7F"/>
      <name val="Verdana"/>
      <family val="2"/>
    </font>
    <font>
      <b/>
      <sz val="10"/>
      <color theme="1"/>
      <name val="Verdana"/>
      <family val="2"/>
    </font>
    <font>
      <sz val="10"/>
      <color theme="0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sz val="11"/>
      <name val="Verdana"/>
      <family val="2"/>
    </font>
    <font>
      <b/>
      <sz val="11"/>
      <name val="Verdana"/>
      <family val="2"/>
    </font>
    <font>
      <sz val="11"/>
      <color rgb="FFFF0000"/>
      <name val="Verdana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1">
    <xf numFmtId="0" fontId="0" fillId="0" borderId="0" xfId="0"/>
    <xf numFmtId="2" fontId="18" fillId="0" borderId="0" xfId="0" applyNumberFormat="1" applyFont="1" applyAlignment="1">
      <alignment horizontal="right"/>
    </xf>
    <xf numFmtId="0" fontId="18" fillId="0" borderId="0" xfId="0" applyFont="1" applyAlignment="1">
      <alignment horizontal="right"/>
    </xf>
    <xf numFmtId="0" fontId="18" fillId="0" borderId="0" xfId="0" applyFont="1"/>
    <xf numFmtId="0" fontId="19" fillId="0" borderId="0" xfId="0" applyFont="1" applyAlignment="1">
      <alignment horizontal="center"/>
    </xf>
    <xf numFmtId="2" fontId="19" fillId="0" borderId="0" xfId="0" applyNumberFormat="1" applyFont="1" applyAlignment="1">
      <alignment horizontal="right"/>
    </xf>
    <xf numFmtId="0" fontId="19" fillId="0" borderId="0" xfId="0" applyFont="1" applyAlignment="1">
      <alignment horizontal="right"/>
    </xf>
    <xf numFmtId="0" fontId="19" fillId="0" borderId="0" xfId="0" applyFont="1"/>
    <xf numFmtId="2" fontId="18" fillId="34" borderId="0" xfId="0" applyNumberFormat="1" applyFont="1" applyFill="1" applyAlignment="1">
      <alignment horizontal="right"/>
    </xf>
    <xf numFmtId="0" fontId="18" fillId="34" borderId="0" xfId="0" applyFont="1" applyFill="1" applyAlignment="1">
      <alignment horizontal="right"/>
    </xf>
    <xf numFmtId="0" fontId="18" fillId="34" borderId="0" xfId="0" applyFont="1" applyFill="1"/>
    <xf numFmtId="0" fontId="18" fillId="0" borderId="10" xfId="0" applyFont="1" applyBorder="1" applyAlignment="1">
      <alignment horizontal="right"/>
    </xf>
    <xf numFmtId="0" fontId="19" fillId="33" borderId="0" xfId="0" applyFont="1" applyFill="1" applyAlignment="1">
      <alignment horizontal="right"/>
    </xf>
    <xf numFmtId="2" fontId="19" fillId="33" borderId="0" xfId="0" applyNumberFormat="1" applyFont="1" applyFill="1" applyAlignment="1">
      <alignment horizontal="right"/>
    </xf>
    <xf numFmtId="0" fontId="18" fillId="33" borderId="0" xfId="0" applyFont="1" applyFill="1" applyAlignment="1">
      <alignment horizontal="right"/>
    </xf>
    <xf numFmtId="0" fontId="18" fillId="33" borderId="0" xfId="0" applyFont="1" applyFill="1"/>
    <xf numFmtId="2" fontId="18" fillId="33" borderId="0" xfId="0" applyNumberFormat="1" applyFont="1" applyFill="1" applyAlignment="1">
      <alignment horizontal="right"/>
    </xf>
    <xf numFmtId="2" fontId="19" fillId="35" borderId="0" xfId="0" applyNumberFormat="1" applyFont="1" applyFill="1" applyAlignment="1">
      <alignment horizontal="right"/>
    </xf>
    <xf numFmtId="0" fontId="18" fillId="35" borderId="0" xfId="0" applyFont="1" applyFill="1" applyAlignment="1">
      <alignment horizontal="right"/>
    </xf>
    <xf numFmtId="0" fontId="18" fillId="35" borderId="0" xfId="0" applyFont="1" applyFill="1"/>
    <xf numFmtId="0" fontId="20" fillId="0" borderId="0" xfId="0" applyFont="1" applyFill="1" applyAlignment="1">
      <alignment horizontal="right"/>
    </xf>
    <xf numFmtId="2" fontId="20" fillId="0" borderId="0" xfId="0" applyNumberFormat="1" applyFont="1" applyFill="1" applyAlignment="1">
      <alignment horizontal="right"/>
    </xf>
    <xf numFmtId="0" fontId="20" fillId="0" borderId="0" xfId="0" applyFont="1" applyFill="1"/>
    <xf numFmtId="2" fontId="18" fillId="0" borderId="0" xfId="0" applyNumberFormat="1" applyFont="1"/>
    <xf numFmtId="2" fontId="19" fillId="0" borderId="0" xfId="0" applyNumberFormat="1" applyFont="1"/>
    <xf numFmtId="0" fontId="18" fillId="0" borderId="0" xfId="0" applyFont="1" applyFill="1" applyAlignment="1">
      <alignment horizontal="right"/>
    </xf>
    <xf numFmtId="0" fontId="19" fillId="0" borderId="0" xfId="0" applyFont="1" applyFill="1"/>
    <xf numFmtId="164" fontId="19" fillId="0" borderId="0" xfId="0" applyNumberFormat="1" applyFont="1" applyAlignment="1">
      <alignment horizontal="center"/>
    </xf>
    <xf numFmtId="164" fontId="18" fillId="0" borderId="0" xfId="0" applyNumberFormat="1" applyFont="1" applyAlignment="1">
      <alignment horizontal="center"/>
    </xf>
    <xf numFmtId="164" fontId="18" fillId="33" borderId="0" xfId="0" applyNumberFormat="1" applyFont="1" applyFill="1" applyAlignment="1">
      <alignment horizontal="center"/>
    </xf>
    <xf numFmtId="164" fontId="18" fillId="35" borderId="0" xfId="0" applyNumberFormat="1" applyFont="1" applyFill="1" applyAlignment="1">
      <alignment horizontal="center"/>
    </xf>
    <xf numFmtId="164" fontId="20" fillId="0" borderId="0" xfId="0" applyNumberFormat="1" applyFont="1" applyFill="1" applyAlignment="1">
      <alignment horizontal="center"/>
    </xf>
    <xf numFmtId="164" fontId="18" fillId="34" borderId="0" xfId="0" applyNumberFormat="1" applyFont="1" applyFill="1" applyAlignment="1">
      <alignment horizontal="center"/>
    </xf>
    <xf numFmtId="0" fontId="21" fillId="0" borderId="0" xfId="0" applyFont="1" applyFill="1"/>
    <xf numFmtId="0" fontId="18" fillId="33" borderId="0" xfId="0" applyFont="1" applyFill="1" applyAlignment="1">
      <alignment horizontal="left"/>
    </xf>
    <xf numFmtId="0" fontId="18" fillId="35" borderId="0" xfId="0" applyFont="1" applyFill="1" applyAlignment="1">
      <alignment horizontal="left"/>
    </xf>
    <xf numFmtId="0" fontId="18" fillId="0" borderId="0" xfId="0" applyFont="1" applyFill="1"/>
    <xf numFmtId="0" fontId="20" fillId="0" borderId="0" xfId="0" applyFont="1" applyFill="1" applyAlignment="1">
      <alignment horizontal="left"/>
    </xf>
    <xf numFmtId="164" fontId="18" fillId="0" borderId="0" xfId="0" applyNumberFormat="1" applyFont="1" applyFill="1" applyAlignment="1">
      <alignment horizontal="center"/>
    </xf>
    <xf numFmtId="2" fontId="18" fillId="0" borderId="0" xfId="0" applyNumberFormat="1" applyFont="1" applyFill="1" applyAlignment="1">
      <alignment horizontal="right"/>
    </xf>
    <xf numFmtId="0" fontId="18" fillId="0" borderId="0" xfId="0" applyFont="1" applyFill="1" applyAlignment="1">
      <alignment horizontal="left"/>
    </xf>
    <xf numFmtId="0" fontId="19" fillId="34" borderId="0" xfId="0" applyFont="1" applyFill="1" applyAlignment="1">
      <alignment horizontal="right"/>
    </xf>
    <xf numFmtId="0" fontId="19" fillId="0" borderId="0" xfId="0" applyFont="1" applyFill="1" applyAlignment="1">
      <alignment horizontal="left"/>
    </xf>
    <xf numFmtId="2" fontId="19" fillId="0" borderId="0" xfId="0" applyNumberFormat="1" applyFont="1" applyFill="1" applyAlignment="1">
      <alignment horizontal="right"/>
    </xf>
    <xf numFmtId="2" fontId="19" fillId="0" borderId="0" xfId="0" applyNumberFormat="1" applyFont="1" applyAlignment="1">
      <alignment horizontal="center"/>
    </xf>
    <xf numFmtId="0" fontId="19" fillId="35" borderId="0" xfId="0" applyFont="1" applyFill="1" applyAlignment="1">
      <alignment horizontal="center"/>
    </xf>
    <xf numFmtId="0" fontId="19" fillId="33" borderId="0" xfId="0" applyFont="1" applyFill="1" applyAlignment="1">
      <alignment horizontal="center"/>
    </xf>
    <xf numFmtId="0" fontId="19" fillId="36" borderId="0" xfId="0" applyFont="1" applyFill="1" applyAlignment="1">
      <alignment horizontal="center"/>
    </xf>
    <xf numFmtId="0" fontId="19" fillId="36" borderId="0" xfId="0" applyFont="1" applyFill="1" applyAlignment="1">
      <alignment horizontal="right"/>
    </xf>
    <xf numFmtId="0" fontId="18" fillId="36" borderId="0" xfId="0" applyFont="1" applyFill="1" applyAlignment="1">
      <alignment horizontal="right"/>
    </xf>
    <xf numFmtId="0" fontId="19" fillId="0" borderId="0" xfId="0" applyFont="1" applyFill="1" applyAlignment="1">
      <alignment horizontal="right"/>
    </xf>
    <xf numFmtId="0" fontId="18" fillId="0" borderId="0" xfId="0" applyFont="1" applyAlignment="1"/>
    <xf numFmtId="164" fontId="18" fillId="0" borderId="0" xfId="0" applyNumberFormat="1" applyFont="1" applyFill="1" applyBorder="1" applyAlignment="1">
      <alignment horizontal="center"/>
    </xf>
    <xf numFmtId="2" fontId="19" fillId="0" borderId="0" xfId="0" applyNumberFormat="1" applyFont="1" applyFill="1" applyBorder="1" applyAlignment="1">
      <alignment horizontal="right"/>
    </xf>
    <xf numFmtId="0" fontId="19" fillId="0" borderId="0" xfId="0" applyFont="1" applyFill="1" applyBorder="1" applyAlignment="1">
      <alignment horizontal="right"/>
    </xf>
    <xf numFmtId="2" fontId="18" fillId="0" borderId="0" xfId="0" applyNumberFormat="1" applyFont="1" applyFill="1" applyBorder="1" applyAlignment="1">
      <alignment horizontal="right"/>
    </xf>
    <xf numFmtId="0" fontId="18" fillId="0" borderId="0" xfId="0" applyFont="1" applyFill="1" applyBorder="1" applyAlignment="1">
      <alignment horizontal="right"/>
    </xf>
    <xf numFmtId="2" fontId="19" fillId="0" borderId="0" xfId="0" quotePrefix="1" applyNumberFormat="1" applyFont="1" applyFill="1" applyBorder="1" applyAlignment="1">
      <alignment horizontal="right"/>
    </xf>
    <xf numFmtId="2" fontId="18" fillId="35" borderId="0" xfId="0" applyNumberFormat="1" applyFont="1" applyFill="1" applyAlignment="1">
      <alignment horizontal="right"/>
    </xf>
    <xf numFmtId="164" fontId="19" fillId="0" borderId="0" xfId="0" quotePrefix="1" applyNumberFormat="1" applyFont="1" applyAlignment="1">
      <alignment horizontal="center"/>
    </xf>
    <xf numFmtId="0" fontId="18" fillId="0" borderId="0" xfId="0" applyFont="1" applyAlignment="1">
      <alignment horizontal="left"/>
    </xf>
    <xf numFmtId="164" fontId="18" fillId="35" borderId="11" xfId="0" applyNumberFormat="1" applyFont="1" applyFill="1" applyBorder="1" applyAlignment="1">
      <alignment horizontal="center"/>
    </xf>
    <xf numFmtId="2" fontId="19" fillId="35" borderId="11" xfId="0" applyNumberFormat="1" applyFont="1" applyFill="1" applyBorder="1" applyAlignment="1">
      <alignment horizontal="right"/>
    </xf>
    <xf numFmtId="0" fontId="18" fillId="35" borderId="11" xfId="0" applyFont="1" applyFill="1" applyBorder="1" applyAlignment="1">
      <alignment horizontal="right"/>
    </xf>
    <xf numFmtId="0" fontId="18" fillId="35" borderId="11" xfId="0" applyFont="1" applyFill="1" applyBorder="1" applyAlignment="1">
      <alignment horizontal="left"/>
    </xf>
    <xf numFmtId="0" fontId="22" fillId="37" borderId="0" xfId="0" applyFont="1" applyFill="1"/>
    <xf numFmtId="164" fontId="18" fillId="0" borderId="11" xfId="0" applyNumberFormat="1" applyFont="1" applyBorder="1" applyAlignment="1">
      <alignment horizontal="center"/>
    </xf>
    <xf numFmtId="2" fontId="18" fillId="0" borderId="11" xfId="0" applyNumberFormat="1" applyFont="1" applyBorder="1" applyAlignment="1">
      <alignment horizontal="right"/>
    </xf>
    <xf numFmtId="0" fontId="18" fillId="0" borderId="11" xfId="0" applyFont="1" applyBorder="1" applyAlignment="1">
      <alignment horizontal="right"/>
    </xf>
    <xf numFmtId="0" fontId="18" fillId="0" borderId="11" xfId="0" applyFont="1" applyBorder="1"/>
    <xf numFmtId="2" fontId="18" fillId="0" borderId="0" xfId="0" quotePrefix="1" applyNumberFormat="1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33"/>
  <sheetViews>
    <sheetView tabSelected="1" view="pageBreakPreview" zoomScaleNormal="100" zoomScaleSheetLayoutView="100" workbookViewId="0">
      <pane ySplit="1" topLeftCell="A376" activePane="bottomLeft" state="frozen"/>
      <selection pane="bottomLeft" activeCell="E394" sqref="E394"/>
    </sheetView>
  </sheetViews>
  <sheetFormatPr defaultRowHeight="14.25" x14ac:dyDescent="0.2"/>
  <cols>
    <col min="1" max="1" width="15" style="28" customWidth="1"/>
    <col min="2" max="2" width="13.625" style="1" customWidth="1"/>
    <col min="3" max="3" width="17" style="2" customWidth="1"/>
    <col min="4" max="5" width="12.375" style="2" customWidth="1"/>
    <col min="6" max="6" width="13.125" style="2" customWidth="1"/>
    <col min="7" max="7" width="11.625" style="2" customWidth="1"/>
    <col min="8" max="8" width="12.375" style="2" customWidth="1"/>
    <col min="9" max="9" width="61.5" style="3" customWidth="1"/>
    <col min="10" max="10" width="82.75" style="3" hidden="1" customWidth="1"/>
    <col min="11" max="11" width="22.625" style="3" customWidth="1"/>
    <col min="12" max="12" width="9" style="3"/>
    <col min="13" max="13" width="10.5" style="3" bestFit="1" customWidth="1"/>
    <col min="14" max="15" width="9" style="3"/>
    <col min="16" max="16" width="9.5" style="3" bestFit="1" customWidth="1"/>
    <col min="17" max="16384" width="9" style="3"/>
  </cols>
  <sheetData>
    <row r="1" spans="1:10" ht="57" customHeight="1" x14ac:dyDescent="0.2">
      <c r="A1" s="27" t="s">
        <v>35</v>
      </c>
      <c r="B1" s="44" t="s">
        <v>46</v>
      </c>
      <c r="C1" s="45" t="s">
        <v>49</v>
      </c>
      <c r="D1" s="46" t="s">
        <v>50</v>
      </c>
      <c r="E1" s="47" t="s">
        <v>81</v>
      </c>
      <c r="F1" s="4" t="s">
        <v>51</v>
      </c>
      <c r="G1" s="4" t="s">
        <v>80</v>
      </c>
      <c r="H1" s="4" t="s">
        <v>100</v>
      </c>
      <c r="I1" s="4" t="s">
        <v>65</v>
      </c>
      <c r="J1" s="7" t="s">
        <v>64</v>
      </c>
    </row>
    <row r="2" spans="1:10" x14ac:dyDescent="0.2">
      <c r="H2" s="6"/>
    </row>
    <row r="3" spans="1:10" s="22" customFormat="1" x14ac:dyDescent="0.2">
      <c r="A3" s="31">
        <v>41117</v>
      </c>
      <c r="B3" s="21">
        <v>500</v>
      </c>
      <c r="C3" s="20"/>
      <c r="D3" s="20"/>
      <c r="E3" s="20">
        <v>500</v>
      </c>
      <c r="F3" s="20"/>
      <c r="G3" s="20"/>
      <c r="H3" s="20"/>
      <c r="I3" s="37" t="s">
        <v>66</v>
      </c>
      <c r="J3" s="33" t="s">
        <v>52</v>
      </c>
    </row>
    <row r="4" spans="1:10" s="36" customFormat="1" x14ac:dyDescent="0.2">
      <c r="A4" s="38">
        <v>41122</v>
      </c>
      <c r="B4" s="39">
        <v>-200</v>
      </c>
      <c r="C4" s="25"/>
      <c r="D4" s="25"/>
      <c r="E4" s="25"/>
      <c r="F4" s="25">
        <v>-200</v>
      </c>
      <c r="G4" s="25"/>
      <c r="H4" s="25"/>
      <c r="I4" s="40" t="s">
        <v>62</v>
      </c>
      <c r="J4" s="36" t="s">
        <v>38</v>
      </c>
    </row>
    <row r="5" spans="1:10" s="36" customFormat="1" x14ac:dyDescent="0.2">
      <c r="A5" s="38">
        <v>41123</v>
      </c>
      <c r="B5" s="43">
        <v>200</v>
      </c>
      <c r="C5" s="25"/>
      <c r="D5" s="25"/>
      <c r="E5" s="43">
        <v>200</v>
      </c>
      <c r="F5" s="25"/>
      <c r="G5" s="25"/>
      <c r="H5" s="25"/>
      <c r="I5" s="42" t="s">
        <v>78</v>
      </c>
      <c r="J5" s="36" t="s">
        <v>48</v>
      </c>
    </row>
    <row r="6" spans="1:10" s="36" customFormat="1" x14ac:dyDescent="0.2">
      <c r="A6" s="38">
        <v>41127</v>
      </c>
      <c r="B6" s="39">
        <v>-200</v>
      </c>
      <c r="C6" s="25"/>
      <c r="D6" s="25"/>
      <c r="E6" s="25"/>
      <c r="F6" s="25">
        <v>-200</v>
      </c>
      <c r="G6" s="25"/>
      <c r="H6" s="25"/>
      <c r="I6" s="40" t="s">
        <v>63</v>
      </c>
      <c r="J6" s="36" t="s">
        <v>47</v>
      </c>
    </row>
    <row r="7" spans="1:10" s="36" customFormat="1" x14ac:dyDescent="0.2">
      <c r="A7" s="38">
        <v>41134</v>
      </c>
      <c r="B7" s="39">
        <v>-100</v>
      </c>
      <c r="C7" s="25"/>
      <c r="D7" s="25"/>
      <c r="E7" s="25"/>
      <c r="F7" s="25">
        <v>-100</v>
      </c>
      <c r="G7" s="25"/>
      <c r="H7" s="25"/>
      <c r="I7" s="40" t="s">
        <v>63</v>
      </c>
      <c r="J7" s="36" t="s">
        <v>43</v>
      </c>
    </row>
    <row r="8" spans="1:10" s="15" customFormat="1" x14ac:dyDescent="0.2">
      <c r="A8" s="29">
        <v>41136</v>
      </c>
      <c r="B8" s="16">
        <v>7668.38</v>
      </c>
      <c r="C8" s="14"/>
      <c r="D8" s="12">
        <v>7668.38</v>
      </c>
      <c r="E8" s="12"/>
      <c r="F8" s="14"/>
      <c r="G8" s="14"/>
      <c r="H8" s="14"/>
      <c r="I8" s="34" t="s">
        <v>70</v>
      </c>
    </row>
    <row r="9" spans="1:10" s="36" customFormat="1" x14ac:dyDescent="0.2">
      <c r="A9" s="38">
        <v>41141</v>
      </c>
      <c r="B9" s="43">
        <v>300</v>
      </c>
      <c r="C9" s="25"/>
      <c r="D9" s="25"/>
      <c r="E9" s="43">
        <v>300</v>
      </c>
      <c r="F9" s="25"/>
      <c r="G9" s="25"/>
      <c r="H9" s="25"/>
      <c r="I9" s="42" t="s">
        <v>79</v>
      </c>
      <c r="J9" s="36" t="s">
        <v>45</v>
      </c>
    </row>
    <row r="10" spans="1:10" s="36" customFormat="1" x14ac:dyDescent="0.2">
      <c r="A10" s="38">
        <v>41141</v>
      </c>
      <c r="B10" s="39">
        <v>-500</v>
      </c>
      <c r="C10" s="25"/>
      <c r="D10" s="25"/>
      <c r="E10" s="25"/>
      <c r="F10" s="25">
        <v>-500</v>
      </c>
      <c r="G10" s="25"/>
      <c r="H10" s="25"/>
      <c r="I10" s="37" t="s">
        <v>67</v>
      </c>
      <c r="J10" s="36" t="s">
        <v>44</v>
      </c>
    </row>
    <row r="11" spans="1:10" s="15" customFormat="1" x14ac:dyDescent="0.2">
      <c r="A11" s="29">
        <v>41141</v>
      </c>
      <c r="B11" s="16">
        <v>-7000</v>
      </c>
      <c r="C11" s="14"/>
      <c r="D11" s="14"/>
      <c r="E11" s="14"/>
      <c r="F11" s="14">
        <v>-7000</v>
      </c>
      <c r="G11" s="14"/>
      <c r="H11" s="12"/>
      <c r="I11" s="34" t="s">
        <v>61</v>
      </c>
      <c r="J11" s="15" t="s">
        <v>43</v>
      </c>
    </row>
    <row r="12" spans="1:10" s="15" customFormat="1" x14ac:dyDescent="0.2">
      <c r="A12" s="29">
        <v>41144</v>
      </c>
      <c r="B12" s="16">
        <v>-600</v>
      </c>
      <c r="C12" s="14"/>
      <c r="D12" s="14"/>
      <c r="E12" s="14"/>
      <c r="F12" s="14">
        <v>-600</v>
      </c>
      <c r="G12" s="14"/>
      <c r="H12" s="12"/>
      <c r="I12" s="34" t="s">
        <v>61</v>
      </c>
      <c r="J12" s="15" t="s">
        <v>42</v>
      </c>
    </row>
    <row r="13" spans="1:10" s="19" customFormat="1" x14ac:dyDescent="0.2">
      <c r="A13" s="30">
        <v>41148</v>
      </c>
      <c r="B13" s="17">
        <v>51711.99</v>
      </c>
      <c r="C13" s="17">
        <v>51711.99</v>
      </c>
      <c r="D13" s="18"/>
      <c r="E13" s="18"/>
      <c r="F13" s="18"/>
      <c r="G13" s="18"/>
      <c r="H13" s="18"/>
      <c r="I13" s="35" t="s">
        <v>69</v>
      </c>
    </row>
    <row r="14" spans="1:10" x14ac:dyDescent="0.2">
      <c r="A14" s="28">
        <v>41148</v>
      </c>
      <c r="B14" s="1">
        <v>4.3099999999999996</v>
      </c>
      <c r="C14" s="5"/>
      <c r="H14" s="12"/>
      <c r="I14" s="3" t="s">
        <v>68</v>
      </c>
      <c r="J14" s="3" t="s">
        <v>8</v>
      </c>
    </row>
    <row r="15" spans="1:10" x14ac:dyDescent="0.2">
      <c r="A15" s="28">
        <v>41148</v>
      </c>
      <c r="B15" s="1">
        <v>-1.6</v>
      </c>
      <c r="H15" s="1">
        <v>-1.6</v>
      </c>
      <c r="I15" s="3" t="s">
        <v>71</v>
      </c>
      <c r="J15" s="3" t="s">
        <v>54</v>
      </c>
    </row>
    <row r="16" spans="1:10" x14ac:dyDescent="0.2">
      <c r="A16" s="28">
        <v>41148</v>
      </c>
      <c r="B16" s="1">
        <v>-1.6</v>
      </c>
      <c r="H16" s="1">
        <v>-1.6</v>
      </c>
      <c r="I16" s="3" t="s">
        <v>71</v>
      </c>
      <c r="J16" s="3" t="s">
        <v>40</v>
      </c>
    </row>
    <row r="17" spans="1:10" x14ac:dyDescent="0.2">
      <c r="A17" s="28">
        <v>41148</v>
      </c>
      <c r="B17" s="1">
        <v>-1.6</v>
      </c>
      <c r="H17" s="1">
        <v>-1.6</v>
      </c>
      <c r="I17" s="3" t="s">
        <v>71</v>
      </c>
      <c r="J17" s="3" t="s">
        <v>7</v>
      </c>
    </row>
    <row r="18" spans="1:10" x14ac:dyDescent="0.2">
      <c r="A18" s="28">
        <v>41148</v>
      </c>
      <c r="B18" s="1">
        <v>-6.4</v>
      </c>
      <c r="H18" s="1">
        <v>-6.4</v>
      </c>
      <c r="I18" s="3" t="s">
        <v>71</v>
      </c>
      <c r="J18" s="3" t="s">
        <v>41</v>
      </c>
    </row>
    <row r="19" spans="1:10" x14ac:dyDescent="0.2">
      <c r="A19" s="28">
        <v>41156</v>
      </c>
      <c r="B19" s="1">
        <v>-2000</v>
      </c>
      <c r="F19" s="1">
        <f>SUM(B19)</f>
        <v>-2000</v>
      </c>
      <c r="G19" s="1"/>
      <c r="I19" s="3" t="s">
        <v>51</v>
      </c>
      <c r="J19" s="3" t="s">
        <v>39</v>
      </c>
    </row>
    <row r="20" spans="1:10" x14ac:dyDescent="0.2">
      <c r="A20" s="28">
        <v>41159</v>
      </c>
      <c r="B20" s="1">
        <v>-1000</v>
      </c>
      <c r="F20" s="1">
        <f t="shared" ref="F20:F25" si="0">SUM(B20)</f>
        <v>-1000</v>
      </c>
      <c r="G20" s="1"/>
      <c r="I20" s="3" t="s">
        <v>51</v>
      </c>
      <c r="J20" s="3" t="s">
        <v>39</v>
      </c>
    </row>
    <row r="21" spans="1:10" x14ac:dyDescent="0.2">
      <c r="A21" s="28">
        <v>41164</v>
      </c>
      <c r="B21" s="1">
        <v>-3000</v>
      </c>
      <c r="F21" s="1">
        <f t="shared" si="0"/>
        <v>-3000</v>
      </c>
      <c r="G21" s="1"/>
      <c r="I21" s="3" t="s">
        <v>51</v>
      </c>
      <c r="J21" s="3" t="s">
        <v>38</v>
      </c>
    </row>
    <row r="22" spans="1:10" x14ac:dyDescent="0.2">
      <c r="A22" s="28">
        <v>41169</v>
      </c>
      <c r="B22" s="1">
        <v>-500</v>
      </c>
      <c r="F22" s="1">
        <f t="shared" si="0"/>
        <v>-500</v>
      </c>
      <c r="G22" s="1"/>
      <c r="I22" s="3" t="s">
        <v>51</v>
      </c>
      <c r="J22" s="3" t="s">
        <v>36</v>
      </c>
    </row>
    <row r="23" spans="1:10" x14ac:dyDescent="0.2">
      <c r="A23" s="28">
        <v>41169</v>
      </c>
      <c r="B23" s="1">
        <v>-600</v>
      </c>
      <c r="F23" s="1">
        <f t="shared" si="0"/>
        <v>-600</v>
      </c>
      <c r="G23" s="1"/>
      <c r="I23" s="3" t="s">
        <v>51</v>
      </c>
      <c r="J23" s="3" t="s">
        <v>37</v>
      </c>
    </row>
    <row r="24" spans="1:10" x14ac:dyDescent="0.2">
      <c r="A24" s="28">
        <v>41170</v>
      </c>
      <c r="B24" s="1">
        <v>-500</v>
      </c>
      <c r="F24" s="1">
        <f t="shared" si="0"/>
        <v>-500</v>
      </c>
      <c r="G24" s="1"/>
      <c r="I24" s="3" t="s">
        <v>51</v>
      </c>
      <c r="J24" s="3" t="s">
        <v>34</v>
      </c>
    </row>
    <row r="25" spans="1:10" x14ac:dyDescent="0.2">
      <c r="A25" s="28">
        <v>41173</v>
      </c>
      <c r="B25" s="1">
        <v>-2000</v>
      </c>
      <c r="F25" s="1">
        <f t="shared" si="0"/>
        <v>-2000</v>
      </c>
      <c r="G25" s="1"/>
      <c r="I25" s="3" t="s">
        <v>51</v>
      </c>
      <c r="J25" s="3" t="s">
        <v>33</v>
      </c>
    </row>
    <row r="26" spans="1:10" x14ac:dyDescent="0.2">
      <c r="A26" s="28">
        <v>41179</v>
      </c>
      <c r="B26" s="1">
        <v>123.21</v>
      </c>
      <c r="G26" s="1">
        <v>123.21</v>
      </c>
      <c r="H26" s="1"/>
      <c r="I26" s="3" t="s">
        <v>68</v>
      </c>
      <c r="J26" s="3" t="s">
        <v>8</v>
      </c>
    </row>
    <row r="27" spans="1:10" x14ac:dyDescent="0.2">
      <c r="A27" s="28">
        <v>41179</v>
      </c>
      <c r="B27" s="1">
        <v>-3.2</v>
      </c>
      <c r="H27" s="1">
        <v>-3.2</v>
      </c>
      <c r="I27" s="3" t="s">
        <v>71</v>
      </c>
      <c r="J27" s="3" t="s">
        <v>6</v>
      </c>
    </row>
    <row r="28" spans="1:10" x14ac:dyDescent="0.2">
      <c r="A28" s="28">
        <v>41183</v>
      </c>
      <c r="B28" s="1">
        <v>-1300</v>
      </c>
      <c r="F28" s="1">
        <f>SUM(B28)</f>
        <v>-1300</v>
      </c>
      <c r="G28" s="1"/>
      <c r="I28" s="3" t="s">
        <v>51</v>
      </c>
      <c r="J28" s="3" t="s">
        <v>32</v>
      </c>
    </row>
    <row r="29" spans="1:10" s="15" customFormat="1" x14ac:dyDescent="0.2">
      <c r="A29" s="29">
        <v>41187</v>
      </c>
      <c r="B29" s="13">
        <v>2210.8200000000002</v>
      </c>
      <c r="C29" s="14"/>
      <c r="D29" s="13">
        <v>2210.8200000000002</v>
      </c>
      <c r="E29" s="13"/>
      <c r="F29" s="14"/>
      <c r="G29" s="14"/>
      <c r="H29" s="12"/>
      <c r="I29" s="15" t="s">
        <v>70</v>
      </c>
    </row>
    <row r="30" spans="1:10" s="15" customFormat="1" x14ac:dyDescent="0.2">
      <c r="A30" s="29">
        <v>41197</v>
      </c>
      <c r="B30" s="16">
        <v>-210.82</v>
      </c>
      <c r="C30" s="14"/>
      <c r="D30" s="14"/>
      <c r="E30" s="14"/>
      <c r="F30" s="14">
        <v>-210.82</v>
      </c>
      <c r="G30" s="14"/>
      <c r="H30" s="14"/>
      <c r="I30" s="34" t="s">
        <v>61</v>
      </c>
      <c r="J30" s="15" t="s">
        <v>31</v>
      </c>
    </row>
    <row r="31" spans="1:10" s="15" customFormat="1" x14ac:dyDescent="0.2">
      <c r="A31" s="29">
        <v>41197</v>
      </c>
      <c r="B31" s="16">
        <v>-2000</v>
      </c>
      <c r="C31" s="14"/>
      <c r="D31" s="14"/>
      <c r="E31" s="14"/>
      <c r="F31" s="14">
        <v>-2000</v>
      </c>
      <c r="G31" s="14"/>
      <c r="H31" s="14"/>
      <c r="I31" s="34" t="s">
        <v>61</v>
      </c>
      <c r="J31" s="15" t="s">
        <v>30</v>
      </c>
    </row>
    <row r="32" spans="1:10" x14ac:dyDescent="0.2">
      <c r="A32" s="28">
        <v>41204</v>
      </c>
      <c r="B32" s="1">
        <v>-993.49</v>
      </c>
      <c r="F32" s="1">
        <f>SUM(B32)</f>
        <v>-993.49</v>
      </c>
      <c r="G32" s="1"/>
      <c r="I32" s="3" t="s">
        <v>51</v>
      </c>
      <c r="J32" s="3" t="s">
        <v>29</v>
      </c>
    </row>
    <row r="33" spans="1:10" s="19" customFormat="1" x14ac:dyDescent="0.2">
      <c r="A33" s="30">
        <v>41206</v>
      </c>
      <c r="B33" s="17">
        <v>5598.84</v>
      </c>
      <c r="C33" s="17">
        <v>5598.84</v>
      </c>
      <c r="D33" s="18"/>
      <c r="E33" s="18"/>
      <c r="F33" s="18"/>
      <c r="G33" s="18"/>
      <c r="H33" s="18"/>
      <c r="I33" s="35" t="s">
        <v>69</v>
      </c>
    </row>
    <row r="34" spans="1:10" x14ac:dyDescent="0.2">
      <c r="A34" s="28">
        <v>41208</v>
      </c>
      <c r="B34" s="1">
        <v>85.83</v>
      </c>
      <c r="G34" s="1">
        <v>85.83</v>
      </c>
      <c r="H34" s="1"/>
      <c r="I34" s="3" t="s">
        <v>68</v>
      </c>
      <c r="J34" s="3" t="s">
        <v>8</v>
      </c>
    </row>
    <row r="35" spans="1:10" x14ac:dyDescent="0.2">
      <c r="A35" s="28">
        <v>41208</v>
      </c>
      <c r="B35" s="1">
        <v>-1.6</v>
      </c>
      <c r="H35" s="1">
        <v>-1.6</v>
      </c>
      <c r="I35" s="3" t="s">
        <v>71</v>
      </c>
      <c r="J35" s="3" t="s">
        <v>7</v>
      </c>
    </row>
    <row r="36" spans="1:10" x14ac:dyDescent="0.2">
      <c r="A36" s="28">
        <v>41208</v>
      </c>
      <c r="B36" s="1">
        <v>-1.6</v>
      </c>
      <c r="H36" s="1">
        <v>-1.6</v>
      </c>
      <c r="I36" s="3" t="s">
        <v>71</v>
      </c>
      <c r="J36" s="3" t="s">
        <v>28</v>
      </c>
    </row>
    <row r="37" spans="1:10" x14ac:dyDescent="0.2">
      <c r="A37" s="28">
        <v>41218</v>
      </c>
      <c r="B37" s="1">
        <v>-500</v>
      </c>
      <c r="F37" s="1">
        <f t="shared" ref="F37:F43" si="1">SUM(B37)</f>
        <v>-500</v>
      </c>
      <c r="G37" s="1"/>
      <c r="I37" s="3" t="s">
        <v>51</v>
      </c>
      <c r="J37" s="3" t="s">
        <v>27</v>
      </c>
    </row>
    <row r="38" spans="1:10" x14ac:dyDescent="0.2">
      <c r="A38" s="28">
        <v>41219</v>
      </c>
      <c r="B38" s="1">
        <v>-181</v>
      </c>
      <c r="F38" s="1">
        <f t="shared" si="1"/>
        <v>-181</v>
      </c>
      <c r="G38" s="1"/>
      <c r="I38" s="3" t="s">
        <v>51</v>
      </c>
      <c r="J38" s="3" t="s">
        <v>26</v>
      </c>
    </row>
    <row r="39" spans="1:10" x14ac:dyDescent="0.2">
      <c r="A39" s="28">
        <v>41221</v>
      </c>
      <c r="B39" s="1">
        <v>-500</v>
      </c>
      <c r="F39" s="1">
        <f t="shared" si="1"/>
        <v>-500</v>
      </c>
      <c r="G39" s="1"/>
      <c r="I39" s="3" t="s">
        <v>51</v>
      </c>
      <c r="J39" s="3" t="s">
        <v>25</v>
      </c>
    </row>
    <row r="40" spans="1:10" x14ac:dyDescent="0.2">
      <c r="A40" s="28">
        <v>41225</v>
      </c>
      <c r="B40" s="1">
        <v>-500</v>
      </c>
      <c r="F40" s="1">
        <f t="shared" si="1"/>
        <v>-500</v>
      </c>
      <c r="G40" s="1"/>
      <c r="I40" s="3" t="s">
        <v>51</v>
      </c>
      <c r="J40" s="3" t="s">
        <v>24</v>
      </c>
    </row>
    <row r="41" spans="1:10" x14ac:dyDescent="0.2">
      <c r="A41" s="28">
        <v>41229</v>
      </c>
      <c r="B41" s="1">
        <v>-500</v>
      </c>
      <c r="F41" s="1">
        <f t="shared" si="1"/>
        <v>-500</v>
      </c>
      <c r="G41" s="1"/>
      <c r="I41" s="3" t="s">
        <v>51</v>
      </c>
      <c r="J41" s="3" t="s">
        <v>23</v>
      </c>
    </row>
    <row r="42" spans="1:10" x14ac:dyDescent="0.2">
      <c r="A42" s="28">
        <v>41232</v>
      </c>
      <c r="B42" s="1">
        <v>-500</v>
      </c>
      <c r="F42" s="1">
        <f t="shared" si="1"/>
        <v>-500</v>
      </c>
      <c r="G42" s="1"/>
      <c r="I42" s="3" t="s">
        <v>51</v>
      </c>
      <c r="J42" s="3" t="s">
        <v>22</v>
      </c>
    </row>
    <row r="43" spans="1:10" x14ac:dyDescent="0.2">
      <c r="A43" s="28">
        <v>41234</v>
      </c>
      <c r="B43" s="1">
        <v>-700</v>
      </c>
      <c r="F43" s="1">
        <f t="shared" si="1"/>
        <v>-700</v>
      </c>
      <c r="G43" s="1"/>
      <c r="I43" s="3" t="s">
        <v>51</v>
      </c>
      <c r="J43" s="3" t="s">
        <v>21</v>
      </c>
    </row>
    <row r="44" spans="1:10" s="10" customFormat="1" x14ac:dyDescent="0.2">
      <c r="A44" s="32">
        <v>41234</v>
      </c>
      <c r="B44" s="8">
        <v>-10032</v>
      </c>
      <c r="C44" s="9"/>
      <c r="D44" s="9"/>
      <c r="E44" s="9"/>
      <c r="F44" s="9">
        <v>-10032</v>
      </c>
      <c r="G44" s="9"/>
      <c r="H44" s="9" t="s">
        <v>53</v>
      </c>
      <c r="I44" s="10" t="s">
        <v>72</v>
      </c>
      <c r="J44" s="10" t="s">
        <v>20</v>
      </c>
    </row>
    <row r="45" spans="1:10" x14ac:dyDescent="0.2">
      <c r="A45" s="28">
        <v>41239</v>
      </c>
      <c r="B45" s="1">
        <v>-260</v>
      </c>
      <c r="F45" s="1">
        <f t="shared" ref="F45:F46" si="2">SUM(B45)</f>
        <v>-260</v>
      </c>
      <c r="G45" s="1"/>
      <c r="I45" s="3" t="s">
        <v>51</v>
      </c>
      <c r="J45" s="3" t="s">
        <v>19</v>
      </c>
    </row>
    <row r="46" spans="1:10" x14ac:dyDescent="0.2">
      <c r="A46" s="28">
        <v>41239</v>
      </c>
      <c r="B46" s="1">
        <v>-200</v>
      </c>
      <c r="F46" s="1">
        <f t="shared" si="2"/>
        <v>-200</v>
      </c>
      <c r="G46" s="1"/>
      <c r="I46" s="3" t="s">
        <v>51</v>
      </c>
      <c r="J46" s="3" t="s">
        <v>18</v>
      </c>
    </row>
    <row r="47" spans="1:10" x14ac:dyDescent="0.2">
      <c r="A47" s="28">
        <v>41240</v>
      </c>
      <c r="B47" s="1">
        <v>92.62</v>
      </c>
      <c r="G47" s="1">
        <v>92.62</v>
      </c>
      <c r="H47" s="1"/>
      <c r="I47" s="36" t="s">
        <v>68</v>
      </c>
      <c r="J47" s="3" t="s">
        <v>8</v>
      </c>
    </row>
    <row r="48" spans="1:10" x14ac:dyDescent="0.2">
      <c r="A48" s="28">
        <v>41240</v>
      </c>
      <c r="B48" s="1">
        <v>-8</v>
      </c>
      <c r="H48" s="1">
        <v>-8</v>
      </c>
      <c r="I48" s="36" t="s">
        <v>71</v>
      </c>
      <c r="J48" s="3" t="s">
        <v>17</v>
      </c>
    </row>
    <row r="49" spans="1:10" x14ac:dyDescent="0.2">
      <c r="A49" s="28">
        <v>41246</v>
      </c>
      <c r="B49" s="1">
        <v>-800</v>
      </c>
      <c r="F49" s="1">
        <f t="shared" ref="F49:F54" si="3">SUM(B49)</f>
        <v>-800</v>
      </c>
      <c r="G49" s="1"/>
      <c r="I49" s="3" t="s">
        <v>51</v>
      </c>
      <c r="J49" s="3" t="s">
        <v>16</v>
      </c>
    </row>
    <row r="50" spans="1:10" x14ac:dyDescent="0.2">
      <c r="A50" s="28">
        <v>41247</v>
      </c>
      <c r="B50" s="1">
        <v>-500</v>
      </c>
      <c r="F50" s="1">
        <f t="shared" si="3"/>
        <v>-500</v>
      </c>
      <c r="G50" s="1"/>
      <c r="I50" s="3" t="s">
        <v>51</v>
      </c>
      <c r="J50" s="3" t="s">
        <v>15</v>
      </c>
    </row>
    <row r="51" spans="1:10" s="22" customFormat="1" x14ac:dyDescent="0.2">
      <c r="A51" s="31">
        <v>41249</v>
      </c>
      <c r="B51" s="21">
        <v>-466</v>
      </c>
      <c r="C51" s="20"/>
      <c r="D51" s="20"/>
      <c r="E51" s="20"/>
      <c r="F51" s="1">
        <f t="shared" si="3"/>
        <v>-466</v>
      </c>
      <c r="G51" s="21"/>
      <c r="H51" s="20"/>
      <c r="I51" s="22" t="s">
        <v>51</v>
      </c>
      <c r="J51" s="22" t="s">
        <v>14</v>
      </c>
    </row>
    <row r="52" spans="1:10" x14ac:dyDescent="0.2">
      <c r="A52" s="28">
        <v>41255</v>
      </c>
      <c r="B52" s="1">
        <v>-500</v>
      </c>
      <c r="F52" s="1">
        <f t="shared" si="3"/>
        <v>-500</v>
      </c>
      <c r="G52" s="1"/>
      <c r="I52" s="3" t="s">
        <v>51</v>
      </c>
      <c r="J52" s="3" t="s">
        <v>13</v>
      </c>
    </row>
    <row r="53" spans="1:10" x14ac:dyDescent="0.2">
      <c r="A53" s="28">
        <v>41260</v>
      </c>
      <c r="B53" s="1">
        <v>-1000</v>
      </c>
      <c r="F53" s="1">
        <f t="shared" si="3"/>
        <v>-1000</v>
      </c>
      <c r="G53" s="1"/>
      <c r="I53" s="3" t="s">
        <v>51</v>
      </c>
      <c r="J53" s="3" t="s">
        <v>12</v>
      </c>
    </row>
    <row r="54" spans="1:10" x14ac:dyDescent="0.2">
      <c r="A54" s="28">
        <v>41261</v>
      </c>
      <c r="B54" s="1">
        <v>-2000</v>
      </c>
      <c r="F54" s="1">
        <f t="shared" si="3"/>
        <v>-2000</v>
      </c>
      <c r="G54" s="1"/>
      <c r="I54" s="3" t="s">
        <v>51</v>
      </c>
      <c r="J54" s="3" t="s">
        <v>11</v>
      </c>
    </row>
    <row r="55" spans="1:10" s="10" customFormat="1" x14ac:dyDescent="0.2">
      <c r="A55" s="32">
        <v>41261</v>
      </c>
      <c r="B55" s="8">
        <v>-10000</v>
      </c>
      <c r="C55" s="9"/>
      <c r="D55" s="9"/>
      <c r="E55" s="9"/>
      <c r="F55" s="9">
        <v>-10000</v>
      </c>
      <c r="G55" s="9"/>
      <c r="H55" s="9"/>
      <c r="I55" s="10" t="s">
        <v>74</v>
      </c>
      <c r="J55" s="10" t="s">
        <v>10</v>
      </c>
    </row>
    <row r="56" spans="1:10" s="10" customFormat="1" x14ac:dyDescent="0.2">
      <c r="A56" s="32">
        <v>41262</v>
      </c>
      <c r="B56" s="8">
        <v>9352.42</v>
      </c>
      <c r="C56" s="9"/>
      <c r="D56" s="9"/>
      <c r="E56" s="9">
        <v>9352.42</v>
      </c>
      <c r="F56" s="9"/>
      <c r="G56" s="9"/>
      <c r="H56" s="41"/>
      <c r="I56" s="10" t="s">
        <v>73</v>
      </c>
      <c r="J56" s="10" t="s">
        <v>9</v>
      </c>
    </row>
    <row r="57" spans="1:10" x14ac:dyDescent="0.2">
      <c r="A57" s="28">
        <v>41270</v>
      </c>
      <c r="B57" s="1">
        <v>56.51</v>
      </c>
      <c r="G57" s="1">
        <v>56.51</v>
      </c>
      <c r="H57" s="1"/>
      <c r="I57" s="3" t="s">
        <v>68</v>
      </c>
      <c r="J57" s="3" t="s">
        <v>8</v>
      </c>
    </row>
    <row r="58" spans="1:10" x14ac:dyDescent="0.2">
      <c r="A58" s="28">
        <v>41270</v>
      </c>
      <c r="B58" s="1">
        <v>-1.6</v>
      </c>
      <c r="H58" s="1">
        <v>-1.6</v>
      </c>
      <c r="I58" s="3" t="s">
        <v>71</v>
      </c>
      <c r="J58" s="3" t="s">
        <v>7</v>
      </c>
    </row>
    <row r="59" spans="1:10" x14ac:dyDescent="0.2">
      <c r="A59" s="28">
        <v>41270</v>
      </c>
      <c r="B59" s="1">
        <v>-3.2</v>
      </c>
      <c r="H59" s="1">
        <v>-3.2</v>
      </c>
      <c r="I59" s="3" t="s">
        <v>71</v>
      </c>
      <c r="J59" s="3" t="s">
        <v>6</v>
      </c>
    </row>
    <row r="60" spans="1:10" x14ac:dyDescent="0.2">
      <c r="A60" s="28">
        <v>41271</v>
      </c>
      <c r="B60" s="1">
        <v>-2500</v>
      </c>
      <c r="F60" s="1">
        <f t="shared" ref="F60:F67" si="4">SUM(B60)</f>
        <v>-2500</v>
      </c>
      <c r="G60" s="1"/>
      <c r="I60" s="3" t="s">
        <v>51</v>
      </c>
      <c r="J60" s="3" t="s">
        <v>5</v>
      </c>
    </row>
    <row r="61" spans="1:10" x14ac:dyDescent="0.2">
      <c r="A61" s="28">
        <v>41276</v>
      </c>
      <c r="B61" s="1">
        <v>-500</v>
      </c>
      <c r="F61" s="1">
        <f t="shared" si="4"/>
        <v>-500</v>
      </c>
      <c r="G61" s="1"/>
      <c r="I61" s="3" t="s">
        <v>51</v>
      </c>
      <c r="J61" s="3" t="s">
        <v>4</v>
      </c>
    </row>
    <row r="62" spans="1:10" x14ac:dyDescent="0.2">
      <c r="A62" s="28">
        <v>41281</v>
      </c>
      <c r="B62" s="1">
        <v>-500</v>
      </c>
      <c r="F62" s="1">
        <f t="shared" si="4"/>
        <v>-500</v>
      </c>
      <c r="G62" s="1"/>
      <c r="I62" s="3" t="s">
        <v>51</v>
      </c>
      <c r="J62" s="3" t="s">
        <v>3</v>
      </c>
    </row>
    <row r="63" spans="1:10" x14ac:dyDescent="0.2">
      <c r="A63" s="28">
        <v>41284</v>
      </c>
      <c r="B63" s="1">
        <v>-500</v>
      </c>
      <c r="F63" s="1">
        <f t="shared" si="4"/>
        <v>-500</v>
      </c>
      <c r="G63" s="1"/>
      <c r="I63" s="3" t="s">
        <v>51</v>
      </c>
      <c r="J63" s="3" t="s">
        <v>2</v>
      </c>
    </row>
    <row r="64" spans="1:10" x14ac:dyDescent="0.2">
      <c r="A64" s="28">
        <v>41288</v>
      </c>
      <c r="B64" s="1">
        <v>-500</v>
      </c>
      <c r="F64" s="1">
        <f t="shared" si="4"/>
        <v>-500</v>
      </c>
      <c r="G64" s="1"/>
      <c r="I64" s="3" t="s">
        <v>51</v>
      </c>
      <c r="J64" s="3" t="s">
        <v>1</v>
      </c>
    </row>
    <row r="65" spans="1:10" x14ac:dyDescent="0.2">
      <c r="A65" s="28">
        <v>41289</v>
      </c>
      <c r="B65" s="1">
        <v>-500</v>
      </c>
      <c r="F65" s="1">
        <f t="shared" si="4"/>
        <v>-500</v>
      </c>
      <c r="G65" s="1"/>
      <c r="I65" s="3" t="s">
        <v>51</v>
      </c>
      <c r="J65" s="3" t="s">
        <v>0</v>
      </c>
    </row>
    <row r="66" spans="1:10" x14ac:dyDescent="0.2">
      <c r="A66" s="28">
        <v>41291</v>
      </c>
      <c r="B66" s="1">
        <v>-1000</v>
      </c>
      <c r="F66" s="1">
        <f t="shared" si="4"/>
        <v>-1000</v>
      </c>
      <c r="G66" s="1"/>
      <c r="I66" s="3" t="s">
        <v>51</v>
      </c>
      <c r="J66" s="3" t="s">
        <v>55</v>
      </c>
    </row>
    <row r="67" spans="1:10" x14ac:dyDescent="0.2">
      <c r="A67" s="28">
        <v>41295</v>
      </c>
      <c r="B67" s="1">
        <v>-1000</v>
      </c>
      <c r="F67" s="1">
        <f t="shared" si="4"/>
        <v>-1000</v>
      </c>
      <c r="G67" s="1"/>
      <c r="I67" s="3" t="s">
        <v>51</v>
      </c>
      <c r="J67" s="3" t="s">
        <v>56</v>
      </c>
    </row>
    <row r="68" spans="1:10" x14ac:dyDescent="0.2">
      <c r="A68" s="30">
        <v>41299</v>
      </c>
      <c r="B68" s="58">
        <v>230.39</v>
      </c>
      <c r="C68" s="18">
        <v>230.39</v>
      </c>
      <c r="D68" s="18"/>
      <c r="E68" s="18"/>
      <c r="F68" s="18"/>
      <c r="G68" s="18"/>
      <c r="H68" s="18"/>
      <c r="I68" s="35" t="s">
        <v>69</v>
      </c>
    </row>
    <row r="69" spans="1:10" x14ac:dyDescent="0.2">
      <c r="A69" s="28">
        <v>41299</v>
      </c>
      <c r="B69" s="1">
        <v>39.01</v>
      </c>
      <c r="F69" s="1"/>
      <c r="G69" s="2">
        <v>39.01</v>
      </c>
      <c r="I69" s="3" t="s">
        <v>68</v>
      </c>
      <c r="J69" s="3" t="s">
        <v>8</v>
      </c>
    </row>
    <row r="70" spans="1:10" x14ac:dyDescent="0.2">
      <c r="A70" s="28">
        <v>41299</v>
      </c>
      <c r="B70" s="1">
        <v>-1.6</v>
      </c>
      <c r="F70" s="1"/>
      <c r="G70" s="1"/>
      <c r="H70" s="2">
        <v>-1.6</v>
      </c>
      <c r="I70" s="3" t="s">
        <v>71</v>
      </c>
      <c r="J70" s="3" t="s">
        <v>7</v>
      </c>
    </row>
    <row r="71" spans="1:10" x14ac:dyDescent="0.2">
      <c r="A71" s="28">
        <v>41299</v>
      </c>
      <c r="B71" s="1">
        <v>-4.8</v>
      </c>
      <c r="F71" s="1"/>
      <c r="G71" s="1"/>
      <c r="H71" s="2">
        <v>-4.8</v>
      </c>
      <c r="I71" s="3" t="s">
        <v>71</v>
      </c>
      <c r="J71" s="3" t="s">
        <v>57</v>
      </c>
    </row>
    <row r="72" spans="1:10" x14ac:dyDescent="0.2">
      <c r="A72" s="28">
        <v>41303</v>
      </c>
      <c r="B72" s="1">
        <v>-2000</v>
      </c>
      <c r="F72" s="1">
        <f t="shared" ref="F72:F80" si="5">SUM(B72)</f>
        <v>-2000</v>
      </c>
      <c r="G72" s="1"/>
      <c r="I72" s="3" t="s">
        <v>51</v>
      </c>
      <c r="J72" s="3" t="s">
        <v>58</v>
      </c>
    </row>
    <row r="73" spans="1:10" x14ac:dyDescent="0.2">
      <c r="A73" s="28">
        <v>41305</v>
      </c>
      <c r="B73" s="1">
        <v>-1000</v>
      </c>
      <c r="F73" s="1">
        <f t="shared" si="5"/>
        <v>-1000</v>
      </c>
      <c r="G73" s="1"/>
      <c r="I73" s="3" t="s">
        <v>51</v>
      </c>
      <c r="J73" s="3" t="s">
        <v>59</v>
      </c>
    </row>
    <row r="74" spans="1:10" x14ac:dyDescent="0.2">
      <c r="A74" s="28">
        <v>41309</v>
      </c>
      <c r="B74" s="1">
        <v>-1000</v>
      </c>
      <c r="F74" s="1">
        <f t="shared" si="5"/>
        <v>-1000</v>
      </c>
      <c r="G74" s="1"/>
      <c r="I74" s="3" t="s">
        <v>51</v>
      </c>
      <c r="J74" s="3" t="s">
        <v>60</v>
      </c>
    </row>
    <row r="75" spans="1:10" x14ac:dyDescent="0.2">
      <c r="A75" s="28">
        <v>41316</v>
      </c>
      <c r="B75" s="1">
        <v>-1000</v>
      </c>
      <c r="F75" s="1">
        <f t="shared" si="5"/>
        <v>-1000</v>
      </c>
      <c r="G75" s="1"/>
      <c r="I75" s="3" t="s">
        <v>51</v>
      </c>
    </row>
    <row r="76" spans="1:10" x14ac:dyDescent="0.2">
      <c r="A76" s="28">
        <v>41318</v>
      </c>
      <c r="B76" s="1">
        <v>-1000</v>
      </c>
      <c r="F76" s="1">
        <f t="shared" si="5"/>
        <v>-1000</v>
      </c>
      <c r="G76" s="1"/>
      <c r="I76" s="3" t="s">
        <v>51</v>
      </c>
    </row>
    <row r="77" spans="1:10" x14ac:dyDescent="0.2">
      <c r="A77" s="28">
        <v>41323</v>
      </c>
      <c r="B77" s="1">
        <v>-1500</v>
      </c>
      <c r="F77" s="1">
        <f t="shared" si="5"/>
        <v>-1500</v>
      </c>
      <c r="G77" s="1"/>
      <c r="I77" s="3" t="s">
        <v>51</v>
      </c>
    </row>
    <row r="78" spans="1:10" x14ac:dyDescent="0.2">
      <c r="A78" s="28">
        <v>41327</v>
      </c>
      <c r="B78" s="1">
        <v>-1000</v>
      </c>
      <c r="F78" s="1">
        <f t="shared" si="5"/>
        <v>-1000</v>
      </c>
      <c r="G78" s="1"/>
      <c r="I78" s="3" t="s">
        <v>51</v>
      </c>
    </row>
    <row r="79" spans="1:10" x14ac:dyDescent="0.2">
      <c r="A79" s="28">
        <v>41330</v>
      </c>
      <c r="B79" s="1">
        <v>-500</v>
      </c>
      <c r="F79" s="1">
        <f t="shared" si="5"/>
        <v>-500</v>
      </c>
      <c r="G79" s="1"/>
      <c r="I79" s="3" t="s">
        <v>51</v>
      </c>
    </row>
    <row r="80" spans="1:10" x14ac:dyDescent="0.2">
      <c r="A80" s="28">
        <v>41330</v>
      </c>
      <c r="B80" s="1">
        <v>-2000</v>
      </c>
      <c r="F80" s="1">
        <f t="shared" si="5"/>
        <v>-2000</v>
      </c>
      <c r="G80" s="1"/>
      <c r="I80" s="3" t="s">
        <v>51</v>
      </c>
    </row>
    <row r="81" spans="1:10" x14ac:dyDescent="0.2">
      <c r="A81" s="28">
        <v>41332</v>
      </c>
      <c r="B81" s="1">
        <v>29.08</v>
      </c>
      <c r="F81" s="1"/>
      <c r="G81" s="2">
        <v>29.08</v>
      </c>
      <c r="I81" s="3" t="s">
        <v>68</v>
      </c>
      <c r="J81" s="3" t="s">
        <v>8</v>
      </c>
    </row>
    <row r="82" spans="1:10" x14ac:dyDescent="0.2">
      <c r="A82" s="28">
        <v>41332</v>
      </c>
      <c r="B82" s="1">
        <v>-6.4</v>
      </c>
      <c r="F82" s="1"/>
      <c r="G82" s="1"/>
      <c r="H82" s="2">
        <v>-6.4</v>
      </c>
      <c r="I82" s="3" t="s">
        <v>71</v>
      </c>
      <c r="J82" s="3" t="s">
        <v>57</v>
      </c>
    </row>
    <row r="83" spans="1:10" x14ac:dyDescent="0.2">
      <c r="A83" s="28">
        <v>41333</v>
      </c>
      <c r="B83" s="1">
        <v>-650</v>
      </c>
      <c r="F83" s="1">
        <f>SUM(B83)</f>
        <v>-650</v>
      </c>
      <c r="G83" s="1"/>
      <c r="I83" s="3" t="s">
        <v>51</v>
      </c>
    </row>
    <row r="84" spans="1:10" s="19" customFormat="1" x14ac:dyDescent="0.2">
      <c r="A84" s="30">
        <v>41334</v>
      </c>
      <c r="B84" s="17">
        <v>337.5</v>
      </c>
      <c r="C84" s="17">
        <v>337.5</v>
      </c>
      <c r="D84" s="18"/>
      <c r="E84" s="18"/>
      <c r="F84" s="18"/>
      <c r="G84" s="18"/>
      <c r="H84" s="18"/>
      <c r="I84" s="35" t="s">
        <v>76</v>
      </c>
    </row>
    <row r="85" spans="1:10" s="19" customFormat="1" x14ac:dyDescent="0.2">
      <c r="A85" s="30">
        <v>41340</v>
      </c>
      <c r="B85" s="17">
        <v>337.5</v>
      </c>
      <c r="C85" s="17">
        <v>337.5</v>
      </c>
      <c r="D85" s="18"/>
      <c r="E85" s="18"/>
      <c r="F85" s="18"/>
      <c r="G85" s="18"/>
      <c r="H85" s="18"/>
      <c r="I85" s="35" t="s">
        <v>76</v>
      </c>
    </row>
    <row r="86" spans="1:10" s="19" customFormat="1" x14ac:dyDescent="0.2">
      <c r="A86" s="30">
        <v>41360</v>
      </c>
      <c r="B86" s="17">
        <v>375</v>
      </c>
      <c r="C86" s="17">
        <v>375</v>
      </c>
      <c r="D86" s="18"/>
      <c r="E86" s="18"/>
      <c r="F86" s="18"/>
      <c r="G86" s="18"/>
      <c r="H86" s="18"/>
      <c r="I86" s="35" t="s">
        <v>76</v>
      </c>
    </row>
    <row r="87" spans="1:10" x14ac:dyDescent="0.2">
      <c r="A87" s="38">
        <v>41360</v>
      </c>
      <c r="B87" s="1">
        <v>14.23</v>
      </c>
      <c r="F87" s="1"/>
      <c r="G87" s="2">
        <v>14.23</v>
      </c>
      <c r="I87" s="3" t="s">
        <v>68</v>
      </c>
      <c r="J87" s="3" t="s">
        <v>8</v>
      </c>
    </row>
    <row r="88" spans="1:10" x14ac:dyDescent="0.2">
      <c r="A88" s="38">
        <v>41382</v>
      </c>
      <c r="B88" s="1">
        <v>-100</v>
      </c>
      <c r="F88" s="1">
        <f t="shared" ref="F88:F89" si="6">SUM(B88)</f>
        <v>-100</v>
      </c>
      <c r="I88" s="3" t="s">
        <v>51</v>
      </c>
    </row>
    <row r="89" spans="1:10" x14ac:dyDescent="0.2">
      <c r="A89" s="38">
        <v>41383</v>
      </c>
      <c r="B89" s="1">
        <v>-200</v>
      </c>
      <c r="F89" s="1">
        <f t="shared" si="6"/>
        <v>-200</v>
      </c>
      <c r="I89" s="3" t="s">
        <v>51</v>
      </c>
    </row>
    <row r="90" spans="1:10" x14ac:dyDescent="0.2">
      <c r="A90" s="38">
        <v>41390</v>
      </c>
      <c r="B90" s="1">
        <v>16.010000000000002</v>
      </c>
      <c r="F90" s="1"/>
      <c r="G90" s="2">
        <v>16.010000000000002</v>
      </c>
      <c r="I90" s="3" t="s">
        <v>68</v>
      </c>
      <c r="J90" s="3" t="s">
        <v>8</v>
      </c>
    </row>
    <row r="91" spans="1:10" x14ac:dyDescent="0.2">
      <c r="A91" s="38"/>
      <c r="F91" s="1"/>
    </row>
    <row r="92" spans="1:10" x14ac:dyDescent="0.2">
      <c r="A92" s="38"/>
      <c r="F92" s="1"/>
    </row>
    <row r="93" spans="1:10" x14ac:dyDescent="0.2">
      <c r="A93" s="38"/>
      <c r="F93" s="1"/>
    </row>
    <row r="94" spans="1:10" s="19" customFormat="1" x14ac:dyDescent="0.2">
      <c r="A94" s="30">
        <v>41393</v>
      </c>
      <c r="B94" s="17">
        <v>750</v>
      </c>
      <c r="C94" s="17">
        <v>750</v>
      </c>
      <c r="D94" s="18"/>
      <c r="E94" s="18"/>
      <c r="F94" s="18"/>
      <c r="G94" s="18"/>
      <c r="H94" s="18"/>
      <c r="I94" s="35" t="s">
        <v>76</v>
      </c>
    </row>
    <row r="95" spans="1:10" x14ac:dyDescent="0.2">
      <c r="A95" s="38">
        <v>41400</v>
      </c>
      <c r="B95" s="1">
        <v>-100</v>
      </c>
      <c r="F95" s="1">
        <f t="shared" ref="F95:F100" si="7">SUM(B95)</f>
        <v>-100</v>
      </c>
      <c r="I95" s="3" t="s">
        <v>51</v>
      </c>
    </row>
    <row r="96" spans="1:10" x14ac:dyDescent="0.2">
      <c r="A96" s="38">
        <v>41402</v>
      </c>
      <c r="B96" s="1">
        <v>-200</v>
      </c>
      <c r="F96" s="1">
        <f t="shared" si="7"/>
        <v>-200</v>
      </c>
      <c r="I96" s="3" t="s">
        <v>51</v>
      </c>
    </row>
    <row r="97" spans="1:16" x14ac:dyDescent="0.2">
      <c r="A97" s="38">
        <v>41410</v>
      </c>
      <c r="B97" s="1">
        <v>-200</v>
      </c>
      <c r="F97" s="1">
        <f t="shared" si="7"/>
        <v>-200</v>
      </c>
      <c r="I97" s="3" t="s">
        <v>51</v>
      </c>
    </row>
    <row r="98" spans="1:16" s="19" customFormat="1" x14ac:dyDescent="0.2">
      <c r="A98" s="30">
        <v>41414</v>
      </c>
      <c r="B98" s="17">
        <v>1125</v>
      </c>
      <c r="C98" s="17">
        <v>1125</v>
      </c>
      <c r="D98" s="18"/>
      <c r="E98" s="18"/>
      <c r="F98" s="18"/>
      <c r="G98" s="18"/>
      <c r="H98" s="18"/>
      <c r="I98" s="35" t="s">
        <v>76</v>
      </c>
    </row>
    <row r="99" spans="1:16" x14ac:dyDescent="0.2">
      <c r="A99" s="38">
        <v>41414</v>
      </c>
      <c r="B99" s="1">
        <v>-200</v>
      </c>
      <c r="F99" s="1">
        <f t="shared" si="7"/>
        <v>-200</v>
      </c>
      <c r="I99" s="3" t="s">
        <v>51</v>
      </c>
    </row>
    <row r="100" spans="1:16" x14ac:dyDescent="0.2">
      <c r="A100" s="38">
        <v>41421</v>
      </c>
      <c r="B100" s="1">
        <v>-200</v>
      </c>
      <c r="F100" s="1">
        <f t="shared" si="7"/>
        <v>-200</v>
      </c>
      <c r="I100" s="3" t="s">
        <v>51</v>
      </c>
    </row>
    <row r="101" spans="1:16" x14ac:dyDescent="0.2">
      <c r="A101" s="38">
        <v>41421</v>
      </c>
      <c r="B101" s="1">
        <v>16.43</v>
      </c>
      <c r="F101" s="1"/>
      <c r="G101" s="2">
        <v>16.43</v>
      </c>
      <c r="I101" s="3" t="s">
        <v>68</v>
      </c>
      <c r="J101" s="3" t="s">
        <v>8</v>
      </c>
    </row>
    <row r="102" spans="1:16" x14ac:dyDescent="0.2">
      <c r="A102" s="38">
        <v>41421</v>
      </c>
      <c r="B102" s="1">
        <v>-1.6</v>
      </c>
      <c r="F102" s="1"/>
      <c r="G102" s="1"/>
      <c r="H102" s="2">
        <v>-1.6</v>
      </c>
      <c r="I102" s="3" t="s">
        <v>71</v>
      </c>
      <c r="J102" s="3" t="s">
        <v>57</v>
      </c>
    </row>
    <row r="103" spans="1:16" x14ac:dyDescent="0.2">
      <c r="A103" s="38">
        <v>41421</v>
      </c>
      <c r="B103" s="1">
        <v>-1.6</v>
      </c>
      <c r="F103" s="1"/>
      <c r="G103" s="1"/>
      <c r="H103" s="2">
        <v>-1.6</v>
      </c>
      <c r="I103" s="3" t="s">
        <v>71</v>
      </c>
      <c r="J103" s="3" t="s">
        <v>57</v>
      </c>
    </row>
    <row r="104" spans="1:16" x14ac:dyDescent="0.2">
      <c r="A104" s="38">
        <v>41432</v>
      </c>
      <c r="B104" s="1">
        <v>-200</v>
      </c>
      <c r="F104" s="1">
        <f t="shared" ref="F104:F107" si="8">SUM(B104)</f>
        <v>-200</v>
      </c>
      <c r="I104" s="3" t="s">
        <v>51</v>
      </c>
    </row>
    <row r="105" spans="1:16" x14ac:dyDescent="0.2">
      <c r="A105" s="28">
        <v>41437</v>
      </c>
      <c r="B105" s="1">
        <v>-500</v>
      </c>
      <c r="F105" s="1">
        <f t="shared" si="8"/>
        <v>-500</v>
      </c>
      <c r="G105" s="1"/>
      <c r="I105" s="3" t="s">
        <v>51</v>
      </c>
    </row>
    <row r="106" spans="1:16" x14ac:dyDescent="0.2">
      <c r="A106" s="28">
        <v>41442</v>
      </c>
      <c r="B106" s="1">
        <v>-500</v>
      </c>
      <c r="F106" s="1">
        <f t="shared" si="8"/>
        <v>-500</v>
      </c>
      <c r="G106" s="1"/>
      <c r="I106" s="3" t="s">
        <v>51</v>
      </c>
    </row>
    <row r="107" spans="1:16" x14ac:dyDescent="0.2">
      <c r="A107" s="28">
        <v>41449</v>
      </c>
      <c r="B107" s="1">
        <v>-400</v>
      </c>
      <c r="F107" s="1">
        <f t="shared" si="8"/>
        <v>-400</v>
      </c>
      <c r="G107" s="1"/>
      <c r="I107" s="3" t="s">
        <v>51</v>
      </c>
      <c r="K107" s="3" t="s">
        <v>51</v>
      </c>
      <c r="L107" s="3" t="s">
        <v>81</v>
      </c>
    </row>
    <row r="108" spans="1:16" x14ac:dyDescent="0.2">
      <c r="A108" s="38">
        <v>41452</v>
      </c>
      <c r="B108" s="1">
        <v>14.99</v>
      </c>
      <c r="F108" s="1"/>
      <c r="G108" s="2">
        <v>14.99</v>
      </c>
      <c r="I108" s="3" t="s">
        <v>68</v>
      </c>
      <c r="J108" s="3" t="s">
        <v>8</v>
      </c>
    </row>
    <row r="109" spans="1:16" s="19" customFormat="1" ht="15" thickBot="1" x14ac:dyDescent="0.25">
      <c r="A109" s="61">
        <v>41453</v>
      </c>
      <c r="B109" s="62">
        <v>1125</v>
      </c>
      <c r="C109" s="62">
        <v>1125</v>
      </c>
      <c r="D109" s="63"/>
      <c r="E109" s="63"/>
      <c r="F109" s="63"/>
      <c r="G109" s="63"/>
      <c r="H109" s="63"/>
      <c r="I109" s="64" t="s">
        <v>76</v>
      </c>
      <c r="K109" s="19">
        <f>SUM(F2:F109)</f>
        <v>-73293.31</v>
      </c>
      <c r="L109" s="19">
        <f>SUM(E2:E109)+920</f>
        <v>11272.42</v>
      </c>
      <c r="N109" s="65">
        <f>K109+L109</f>
        <v>-62020.89</v>
      </c>
      <c r="O109" s="19">
        <v>-62020.89</v>
      </c>
      <c r="P109" s="19">
        <f>N109-O109</f>
        <v>0</v>
      </c>
    </row>
    <row r="110" spans="1:16" x14ac:dyDescent="0.2">
      <c r="A110" s="28">
        <v>41464</v>
      </c>
      <c r="B110" s="1">
        <v>-500</v>
      </c>
      <c r="F110" s="1">
        <f t="shared" ref="F110:F111" si="9">SUM(B110)</f>
        <v>-500</v>
      </c>
      <c r="G110" s="1"/>
      <c r="I110" s="3" t="s">
        <v>51</v>
      </c>
    </row>
    <row r="111" spans="1:16" x14ac:dyDescent="0.2">
      <c r="A111" s="28">
        <v>41470</v>
      </c>
      <c r="B111" s="1">
        <v>-300</v>
      </c>
      <c r="F111" s="1">
        <f t="shared" si="9"/>
        <v>-300</v>
      </c>
      <c r="G111" s="1"/>
      <c r="I111" s="3" t="s">
        <v>51</v>
      </c>
    </row>
    <row r="112" spans="1:16" x14ac:dyDescent="0.2">
      <c r="A112" s="38">
        <v>41481</v>
      </c>
      <c r="B112" s="1">
        <v>13.52</v>
      </c>
      <c r="F112" s="1"/>
      <c r="G112" s="2">
        <v>13.52</v>
      </c>
      <c r="I112" s="3" t="s">
        <v>68</v>
      </c>
      <c r="J112" s="3" t="s">
        <v>8</v>
      </c>
    </row>
    <row r="113" spans="1:10" x14ac:dyDescent="0.2">
      <c r="A113" s="28">
        <v>41486</v>
      </c>
      <c r="B113" s="1">
        <v>-188</v>
      </c>
      <c r="F113" s="1">
        <f t="shared" ref="F113:F114" si="10">SUM(B113)</f>
        <v>-188</v>
      </c>
      <c r="G113" s="1"/>
      <c r="I113" s="3" t="s">
        <v>51</v>
      </c>
    </row>
    <row r="114" spans="1:10" x14ac:dyDescent="0.2">
      <c r="A114" s="28">
        <v>41491</v>
      </c>
      <c r="B114" s="1">
        <v>-200</v>
      </c>
      <c r="F114" s="1">
        <f t="shared" si="10"/>
        <v>-200</v>
      </c>
      <c r="G114" s="1"/>
      <c r="I114" s="3" t="s">
        <v>51</v>
      </c>
    </row>
    <row r="115" spans="1:10" x14ac:dyDescent="0.2">
      <c r="A115" s="38">
        <v>41513</v>
      </c>
      <c r="B115" s="1">
        <v>13.03</v>
      </c>
      <c r="F115" s="1"/>
      <c r="G115" s="2">
        <v>13.03</v>
      </c>
      <c r="I115" s="3" t="s">
        <v>68</v>
      </c>
      <c r="J115" s="3" t="s">
        <v>8</v>
      </c>
    </row>
    <row r="116" spans="1:10" x14ac:dyDescent="0.2">
      <c r="A116" s="38">
        <v>41544</v>
      </c>
      <c r="B116" s="1">
        <v>11.61</v>
      </c>
      <c r="F116" s="1"/>
      <c r="G116" s="2">
        <v>11.61</v>
      </c>
      <c r="I116" s="3" t="s">
        <v>68</v>
      </c>
      <c r="J116" s="3" t="s">
        <v>8</v>
      </c>
    </row>
    <row r="117" spans="1:10" x14ac:dyDescent="0.2">
      <c r="A117" s="28">
        <v>41568</v>
      </c>
      <c r="B117" s="1">
        <v>-200</v>
      </c>
      <c r="F117" s="1">
        <f t="shared" ref="F117:F118" si="11">SUM(B117)</f>
        <v>-200</v>
      </c>
      <c r="G117" s="1"/>
      <c r="I117" s="3" t="s">
        <v>51</v>
      </c>
    </row>
    <row r="118" spans="1:10" x14ac:dyDescent="0.2">
      <c r="A118" s="28">
        <v>41572</v>
      </c>
      <c r="B118" s="1">
        <v>-300</v>
      </c>
      <c r="F118" s="1">
        <f t="shared" si="11"/>
        <v>-300</v>
      </c>
      <c r="G118" s="1"/>
      <c r="I118" s="3" t="s">
        <v>51</v>
      </c>
    </row>
    <row r="119" spans="1:10" x14ac:dyDescent="0.2">
      <c r="A119" s="38">
        <v>41572</v>
      </c>
      <c r="B119" s="1">
        <v>10.29</v>
      </c>
      <c r="F119" s="1"/>
      <c r="G119" s="2">
        <v>10.29</v>
      </c>
      <c r="I119" s="3" t="s">
        <v>68</v>
      </c>
      <c r="J119" s="3" t="s">
        <v>8</v>
      </c>
    </row>
    <row r="120" spans="1:10" x14ac:dyDescent="0.2">
      <c r="A120" s="28">
        <v>41575</v>
      </c>
      <c r="B120" s="1">
        <v>-500</v>
      </c>
      <c r="F120" s="1">
        <f t="shared" ref="F120" si="12">SUM(B120)</f>
        <v>-500</v>
      </c>
      <c r="G120" s="1"/>
      <c r="I120" s="3" t="s">
        <v>51</v>
      </c>
    </row>
    <row r="121" spans="1:10" s="19" customFormat="1" x14ac:dyDescent="0.2">
      <c r="A121" s="30">
        <v>41577</v>
      </c>
      <c r="B121" s="17">
        <v>355.67</v>
      </c>
      <c r="C121" s="17">
        <v>355.67</v>
      </c>
      <c r="D121" s="18"/>
      <c r="E121" s="18"/>
      <c r="F121" s="18"/>
      <c r="G121" s="18"/>
      <c r="H121" s="18"/>
      <c r="I121" s="35" t="s">
        <v>76</v>
      </c>
    </row>
    <row r="122" spans="1:10" x14ac:dyDescent="0.2">
      <c r="A122" s="28">
        <v>41582</v>
      </c>
      <c r="B122" s="1">
        <v>-500</v>
      </c>
      <c r="F122" s="1">
        <f t="shared" ref="F122:F125" si="13">SUM(B122)</f>
        <v>-500</v>
      </c>
      <c r="G122" s="1"/>
      <c r="I122" s="3" t="s">
        <v>51</v>
      </c>
    </row>
    <row r="123" spans="1:10" x14ac:dyDescent="0.2">
      <c r="A123" s="28">
        <v>41589</v>
      </c>
      <c r="B123" s="1">
        <v>-700</v>
      </c>
      <c r="F123" s="1">
        <f t="shared" si="13"/>
        <v>-700</v>
      </c>
      <c r="G123" s="1"/>
      <c r="I123" s="3" t="s">
        <v>51</v>
      </c>
    </row>
    <row r="124" spans="1:10" x14ac:dyDescent="0.2">
      <c r="A124" s="28">
        <v>41603</v>
      </c>
      <c r="B124" s="1">
        <v>-500</v>
      </c>
      <c r="F124" s="1">
        <f t="shared" si="13"/>
        <v>-500</v>
      </c>
      <c r="G124" s="1"/>
      <c r="I124" s="3" t="s">
        <v>51</v>
      </c>
    </row>
    <row r="125" spans="1:10" x14ac:dyDescent="0.2">
      <c r="A125" s="28">
        <v>41605</v>
      </c>
      <c r="B125" s="1">
        <v>-700</v>
      </c>
      <c r="F125" s="1">
        <f t="shared" si="13"/>
        <v>-700</v>
      </c>
      <c r="G125" s="1"/>
      <c r="I125" s="3" t="s">
        <v>51</v>
      </c>
    </row>
    <row r="126" spans="1:10" x14ac:dyDescent="0.2">
      <c r="A126" s="38">
        <v>41605</v>
      </c>
      <c r="B126" s="1">
        <v>10.039999999999999</v>
      </c>
      <c r="F126" s="1"/>
      <c r="G126" s="2">
        <v>10.039999999999999</v>
      </c>
      <c r="I126" s="3" t="s">
        <v>68</v>
      </c>
      <c r="J126" s="3" t="s">
        <v>8</v>
      </c>
    </row>
    <row r="127" spans="1:10" x14ac:dyDescent="0.2">
      <c r="A127" s="38">
        <v>41605</v>
      </c>
      <c r="B127" s="1">
        <v>-1.6</v>
      </c>
      <c r="F127" s="1"/>
      <c r="G127" s="1"/>
      <c r="H127" s="2">
        <v>-1.6</v>
      </c>
      <c r="I127" s="3" t="s">
        <v>71</v>
      </c>
      <c r="J127" s="3" t="s">
        <v>57</v>
      </c>
    </row>
    <row r="128" spans="1:10" x14ac:dyDescent="0.2">
      <c r="A128" s="28">
        <v>41607</v>
      </c>
      <c r="B128" s="1">
        <v>-700</v>
      </c>
      <c r="F128" s="1">
        <f t="shared" ref="F128:F133" si="14">SUM(B128)</f>
        <v>-700</v>
      </c>
      <c r="G128" s="1"/>
      <c r="I128" s="3" t="s">
        <v>51</v>
      </c>
    </row>
    <row r="129" spans="1:10" x14ac:dyDescent="0.2">
      <c r="A129" s="28">
        <v>41613</v>
      </c>
      <c r="B129" s="1">
        <v>-500</v>
      </c>
      <c r="F129" s="1">
        <f t="shared" si="14"/>
        <v>-500</v>
      </c>
      <c r="G129" s="1"/>
      <c r="I129" s="3" t="s">
        <v>51</v>
      </c>
    </row>
    <row r="130" spans="1:10" x14ac:dyDescent="0.2">
      <c r="A130" s="28">
        <v>41617</v>
      </c>
      <c r="B130" s="1">
        <v>-500</v>
      </c>
      <c r="F130" s="1">
        <f t="shared" si="14"/>
        <v>-500</v>
      </c>
      <c r="G130" s="1"/>
      <c r="I130" s="3" t="s">
        <v>51</v>
      </c>
    </row>
    <row r="131" spans="1:10" x14ac:dyDescent="0.2">
      <c r="A131" s="28">
        <v>41619</v>
      </c>
      <c r="B131" s="1">
        <v>-500</v>
      </c>
      <c r="F131" s="1">
        <f t="shared" si="14"/>
        <v>-500</v>
      </c>
      <c r="G131" s="1"/>
      <c r="I131" s="3" t="s">
        <v>51</v>
      </c>
    </row>
    <row r="132" spans="1:10" x14ac:dyDescent="0.2">
      <c r="A132" s="28">
        <v>41631</v>
      </c>
      <c r="B132" s="1">
        <v>-599</v>
      </c>
      <c r="F132" s="1">
        <f t="shared" si="14"/>
        <v>-599</v>
      </c>
      <c r="G132" s="1"/>
      <c r="I132" s="3" t="s">
        <v>51</v>
      </c>
    </row>
    <row r="133" spans="1:10" x14ac:dyDescent="0.2">
      <c r="A133" s="28">
        <v>41635</v>
      </c>
      <c r="B133" s="1">
        <v>-500</v>
      </c>
      <c r="F133" s="1">
        <f t="shared" si="14"/>
        <v>-500</v>
      </c>
      <c r="G133" s="1"/>
      <c r="I133" s="3" t="s">
        <v>51</v>
      </c>
    </row>
    <row r="134" spans="1:10" x14ac:dyDescent="0.2">
      <c r="A134" s="38">
        <v>41635</v>
      </c>
      <c r="B134" s="1">
        <v>-1.6</v>
      </c>
      <c r="F134" s="1"/>
      <c r="G134" s="1"/>
      <c r="H134" s="2">
        <v>-1.6</v>
      </c>
      <c r="I134" s="3" t="s">
        <v>71</v>
      </c>
      <c r="J134" s="3" t="s">
        <v>57</v>
      </c>
    </row>
    <row r="135" spans="1:10" x14ac:dyDescent="0.2">
      <c r="A135" s="28">
        <v>41638</v>
      </c>
      <c r="B135" s="1">
        <v>-499</v>
      </c>
      <c r="F135" s="1">
        <f t="shared" ref="F135:F138" si="15">SUM(B135)</f>
        <v>-499</v>
      </c>
      <c r="G135" s="1"/>
      <c r="I135" s="3" t="s">
        <v>51</v>
      </c>
    </row>
    <row r="136" spans="1:10" x14ac:dyDescent="0.2">
      <c r="A136" s="38">
        <v>41645</v>
      </c>
      <c r="B136" s="1">
        <v>-500</v>
      </c>
      <c r="F136" s="1">
        <f t="shared" si="15"/>
        <v>-500</v>
      </c>
      <c r="G136" s="1"/>
      <c r="I136" s="3" t="s">
        <v>51</v>
      </c>
    </row>
    <row r="137" spans="1:10" x14ac:dyDescent="0.2">
      <c r="A137" s="28">
        <v>41283</v>
      </c>
      <c r="B137" s="1">
        <v>-200</v>
      </c>
      <c r="F137" s="1">
        <f t="shared" si="15"/>
        <v>-200</v>
      </c>
      <c r="G137" s="1"/>
      <c r="I137" s="3" t="s">
        <v>51</v>
      </c>
    </row>
    <row r="138" spans="1:10" x14ac:dyDescent="0.2">
      <c r="A138" s="38">
        <v>41670</v>
      </c>
      <c r="B138" s="1">
        <v>-300</v>
      </c>
      <c r="F138" s="1">
        <f t="shared" si="15"/>
        <v>-300</v>
      </c>
      <c r="G138" s="1"/>
      <c r="I138" s="3" t="s">
        <v>51</v>
      </c>
    </row>
    <row r="139" spans="1:10" x14ac:dyDescent="0.2">
      <c r="A139" s="38">
        <v>41673</v>
      </c>
      <c r="B139" s="1">
        <v>300</v>
      </c>
      <c r="E139" s="5">
        <v>300</v>
      </c>
      <c r="F139" s="1"/>
      <c r="G139" s="1"/>
      <c r="I139" s="7" t="s">
        <v>77</v>
      </c>
    </row>
    <row r="140" spans="1:10" x14ac:dyDescent="0.2">
      <c r="A140" s="28">
        <v>41683</v>
      </c>
      <c r="B140" s="1">
        <v>-300</v>
      </c>
      <c r="E140" s="6"/>
      <c r="F140" s="1">
        <f t="shared" ref="F140" si="16">SUM(B140)</f>
        <v>-300</v>
      </c>
      <c r="G140" s="1"/>
      <c r="I140" s="3" t="s">
        <v>51</v>
      </c>
    </row>
    <row r="141" spans="1:10" x14ac:dyDescent="0.2">
      <c r="A141" s="28">
        <v>41683</v>
      </c>
      <c r="B141" s="1">
        <v>9000</v>
      </c>
      <c r="E141" s="5">
        <v>9000</v>
      </c>
      <c r="F141" s="1"/>
      <c r="G141" s="1"/>
      <c r="I141" s="7" t="s">
        <v>77</v>
      </c>
    </row>
    <row r="142" spans="1:10" x14ac:dyDescent="0.2">
      <c r="A142" s="28">
        <v>41694</v>
      </c>
      <c r="B142" s="1">
        <v>-800</v>
      </c>
      <c r="F142" s="1">
        <f t="shared" ref="F142:F143" si="17">SUM(B142)</f>
        <v>-800</v>
      </c>
      <c r="G142" s="1"/>
      <c r="I142" s="3" t="s">
        <v>51</v>
      </c>
    </row>
    <row r="143" spans="1:10" ht="13.5" customHeight="1" x14ac:dyDescent="0.2">
      <c r="A143" s="28">
        <v>41694</v>
      </c>
      <c r="B143" s="1">
        <v>-200</v>
      </c>
      <c r="F143" s="1">
        <f t="shared" si="17"/>
        <v>-200</v>
      </c>
      <c r="G143" s="1"/>
      <c r="I143" s="3" t="s">
        <v>51</v>
      </c>
    </row>
    <row r="144" spans="1:10" x14ac:dyDescent="0.2">
      <c r="A144" s="38">
        <v>41697</v>
      </c>
      <c r="B144" s="1">
        <v>5.82</v>
      </c>
      <c r="F144" s="1"/>
      <c r="G144" s="2">
        <v>5.82</v>
      </c>
      <c r="I144" s="3" t="s">
        <v>68</v>
      </c>
      <c r="J144" s="3" t="s">
        <v>8</v>
      </c>
    </row>
    <row r="145" spans="1:10" x14ac:dyDescent="0.2">
      <c r="A145" s="38">
        <v>41697</v>
      </c>
      <c r="B145" s="1">
        <v>-1.6</v>
      </c>
      <c r="F145" s="1"/>
      <c r="G145" s="1"/>
      <c r="H145" s="2">
        <v>-1.6</v>
      </c>
      <c r="I145" s="3" t="s">
        <v>71</v>
      </c>
      <c r="J145" s="3" t="s">
        <v>57</v>
      </c>
    </row>
    <row r="146" spans="1:10" x14ac:dyDescent="0.2">
      <c r="A146" s="28">
        <v>41698</v>
      </c>
      <c r="B146" s="1">
        <v>5000</v>
      </c>
      <c r="E146" s="5">
        <v>5000</v>
      </c>
      <c r="F146" s="1"/>
      <c r="G146" s="1"/>
      <c r="I146" s="7" t="s">
        <v>77</v>
      </c>
    </row>
    <row r="147" spans="1:10" ht="13.5" customHeight="1" x14ac:dyDescent="0.2">
      <c r="A147" s="28">
        <v>41701</v>
      </c>
      <c r="B147" s="1">
        <v>-200</v>
      </c>
      <c r="F147" s="1">
        <f t="shared" ref="F147" si="18">SUM(B147)</f>
        <v>-200</v>
      </c>
      <c r="G147" s="1"/>
      <c r="I147" s="3" t="s">
        <v>51</v>
      </c>
    </row>
    <row r="148" spans="1:10" x14ac:dyDescent="0.2">
      <c r="A148" s="28">
        <v>41702</v>
      </c>
      <c r="B148" s="1">
        <v>8000</v>
      </c>
      <c r="E148" s="5">
        <v>8000</v>
      </c>
      <c r="F148" s="1"/>
      <c r="G148" s="1"/>
      <c r="I148" s="7" t="s">
        <v>77</v>
      </c>
    </row>
    <row r="149" spans="1:10" x14ac:dyDescent="0.2">
      <c r="A149" s="28">
        <v>41710</v>
      </c>
      <c r="B149" s="1">
        <v>-200</v>
      </c>
      <c r="F149" s="1">
        <f t="shared" ref="F149:F152" si="19">SUM(B149)</f>
        <v>-200</v>
      </c>
      <c r="G149" s="1"/>
      <c r="I149" s="3" t="s">
        <v>51</v>
      </c>
    </row>
    <row r="150" spans="1:10" x14ac:dyDescent="0.2">
      <c r="A150" s="28">
        <v>41351</v>
      </c>
      <c r="B150" s="1">
        <v>-1000</v>
      </c>
      <c r="F150" s="1">
        <f t="shared" si="19"/>
        <v>-1000</v>
      </c>
      <c r="G150" s="1"/>
      <c r="I150" s="3" t="s">
        <v>51</v>
      </c>
    </row>
    <row r="151" spans="1:10" x14ac:dyDescent="0.2">
      <c r="A151" s="28">
        <v>41357</v>
      </c>
      <c r="B151" s="1">
        <v>-200</v>
      </c>
      <c r="F151" s="1">
        <f t="shared" si="19"/>
        <v>-200</v>
      </c>
      <c r="G151" s="1"/>
      <c r="I151" s="3" t="s">
        <v>51</v>
      </c>
    </row>
    <row r="152" spans="1:10" x14ac:dyDescent="0.2">
      <c r="A152" s="28">
        <v>41359</v>
      </c>
      <c r="B152" s="1">
        <v>-400</v>
      </c>
      <c r="F152" s="1">
        <f t="shared" si="19"/>
        <v>-400</v>
      </c>
      <c r="G152" s="1"/>
      <c r="I152" s="3" t="s">
        <v>51</v>
      </c>
    </row>
    <row r="153" spans="1:10" x14ac:dyDescent="0.2">
      <c r="A153" s="28">
        <v>41725</v>
      </c>
      <c r="B153" s="1">
        <v>25.16</v>
      </c>
      <c r="F153" s="1"/>
      <c r="G153" s="1">
        <v>25.16</v>
      </c>
      <c r="I153" s="3" t="s">
        <v>68</v>
      </c>
    </row>
    <row r="154" spans="1:10" x14ac:dyDescent="0.2">
      <c r="A154" s="28">
        <v>41725</v>
      </c>
      <c r="B154" s="1">
        <v>-3.2</v>
      </c>
      <c r="F154" s="1"/>
      <c r="G154" s="1"/>
      <c r="H154" s="2">
        <v>-3.2</v>
      </c>
      <c r="I154" s="3" t="s">
        <v>71</v>
      </c>
    </row>
    <row r="155" spans="1:10" x14ac:dyDescent="0.2">
      <c r="A155" s="28">
        <v>41364</v>
      </c>
      <c r="B155" s="1">
        <v>-300</v>
      </c>
      <c r="E155" s="6"/>
      <c r="F155" s="1">
        <f t="shared" ref="F155:F156" si="20">SUM(B155)</f>
        <v>-300</v>
      </c>
      <c r="G155" s="1"/>
      <c r="I155" s="3" t="s">
        <v>51</v>
      </c>
    </row>
    <row r="156" spans="1:10" x14ac:dyDescent="0.2">
      <c r="A156" s="28">
        <v>41731</v>
      </c>
      <c r="B156" s="1">
        <v>-500</v>
      </c>
      <c r="F156" s="1">
        <f t="shared" si="20"/>
        <v>-500</v>
      </c>
      <c r="G156" s="1"/>
      <c r="I156" s="3" t="s">
        <v>51</v>
      </c>
    </row>
    <row r="157" spans="1:10" x14ac:dyDescent="0.2">
      <c r="A157" s="28">
        <v>41753</v>
      </c>
      <c r="B157" s="1">
        <v>24.67</v>
      </c>
      <c r="F157" s="1"/>
      <c r="G157" s="1">
        <v>24.67</v>
      </c>
      <c r="I157" s="3" t="s">
        <v>68</v>
      </c>
    </row>
    <row r="158" spans="1:10" x14ac:dyDescent="0.2">
      <c r="A158" s="28">
        <v>41759</v>
      </c>
      <c r="B158" s="1">
        <v>7000</v>
      </c>
      <c r="E158" s="6">
        <v>7000</v>
      </c>
      <c r="F158" s="1"/>
      <c r="G158" s="1"/>
      <c r="I158" s="3" t="s">
        <v>77</v>
      </c>
    </row>
    <row r="159" spans="1:10" x14ac:dyDescent="0.2">
      <c r="A159" s="28">
        <v>41761</v>
      </c>
      <c r="B159" s="1">
        <v>-200</v>
      </c>
      <c r="F159" s="1">
        <f t="shared" ref="F159:F164" si="21">SUM(B159)</f>
        <v>-200</v>
      </c>
      <c r="G159" s="1"/>
      <c r="I159" s="3" t="s">
        <v>51</v>
      </c>
    </row>
    <row r="160" spans="1:10" x14ac:dyDescent="0.2">
      <c r="A160" s="28">
        <v>41766</v>
      </c>
      <c r="B160" s="1">
        <v>-200</v>
      </c>
      <c r="F160" s="1">
        <f t="shared" si="21"/>
        <v>-200</v>
      </c>
      <c r="G160" s="1"/>
      <c r="I160" s="3" t="s">
        <v>51</v>
      </c>
    </row>
    <row r="161" spans="1:13" x14ac:dyDescent="0.2">
      <c r="A161" s="28">
        <v>41771</v>
      </c>
      <c r="B161" s="1">
        <v>-100</v>
      </c>
      <c r="F161" s="1">
        <f t="shared" si="21"/>
        <v>-100</v>
      </c>
      <c r="G161" s="1"/>
      <c r="I161" s="3" t="s">
        <v>51</v>
      </c>
    </row>
    <row r="162" spans="1:13" x14ac:dyDescent="0.2">
      <c r="A162" s="28">
        <v>41771</v>
      </c>
      <c r="B162" s="1">
        <v>-200</v>
      </c>
      <c r="F162" s="1">
        <f t="shared" si="21"/>
        <v>-200</v>
      </c>
      <c r="G162" s="1"/>
      <c r="I162" s="3" t="s">
        <v>51</v>
      </c>
    </row>
    <row r="163" spans="1:13" x14ac:dyDescent="0.2">
      <c r="A163" s="28">
        <v>41782</v>
      </c>
      <c r="B163" s="1">
        <v>-200</v>
      </c>
      <c r="F163" s="1">
        <f t="shared" si="21"/>
        <v>-200</v>
      </c>
      <c r="G163" s="1"/>
      <c r="I163" s="3" t="s">
        <v>51</v>
      </c>
    </row>
    <row r="164" spans="1:13" x14ac:dyDescent="0.2">
      <c r="A164" s="28">
        <v>41785</v>
      </c>
      <c r="B164" s="1">
        <v>-200</v>
      </c>
      <c r="F164" s="1">
        <f t="shared" si="21"/>
        <v>-200</v>
      </c>
      <c r="G164" s="1"/>
      <c r="I164" s="3" t="s">
        <v>51</v>
      </c>
    </row>
    <row r="165" spans="1:13" x14ac:dyDescent="0.2">
      <c r="A165" s="28">
        <v>41786</v>
      </c>
      <c r="B165" s="1">
        <v>37.200000000000003</v>
      </c>
      <c r="F165" s="1"/>
      <c r="G165" s="1">
        <v>37.200000000000003</v>
      </c>
      <c r="I165" s="3" t="s">
        <v>68</v>
      </c>
    </row>
    <row r="166" spans="1:13" x14ac:dyDescent="0.2">
      <c r="A166" s="28">
        <v>41786</v>
      </c>
      <c r="B166" s="1">
        <v>-3.2</v>
      </c>
      <c r="F166" s="1"/>
      <c r="G166" s="1"/>
      <c r="H166" s="2">
        <v>-3.2</v>
      </c>
      <c r="I166" s="3" t="s">
        <v>71</v>
      </c>
    </row>
    <row r="167" spans="1:13" x14ac:dyDescent="0.2">
      <c r="A167" s="28">
        <v>41792</v>
      </c>
      <c r="B167" s="1">
        <v>-185</v>
      </c>
      <c r="F167" s="1">
        <f t="shared" ref="F167:F172" si="22">SUM(B167)</f>
        <v>-185</v>
      </c>
      <c r="G167" s="1"/>
      <c r="I167" s="3" t="s">
        <v>51</v>
      </c>
    </row>
    <row r="168" spans="1:13" x14ac:dyDescent="0.2">
      <c r="A168" s="28">
        <v>41792</v>
      </c>
      <c r="B168" s="1">
        <v>-200</v>
      </c>
      <c r="F168" s="1">
        <f t="shared" si="22"/>
        <v>-200</v>
      </c>
      <c r="G168" s="1"/>
      <c r="I168" s="3" t="s">
        <v>51</v>
      </c>
    </row>
    <row r="169" spans="1:13" x14ac:dyDescent="0.2">
      <c r="A169" s="28">
        <v>41795</v>
      </c>
      <c r="B169" s="1">
        <v>-200</v>
      </c>
      <c r="F169" s="1">
        <f t="shared" si="22"/>
        <v>-200</v>
      </c>
      <c r="G169" s="1"/>
      <c r="I169" s="3" t="s">
        <v>51</v>
      </c>
    </row>
    <row r="170" spans="1:13" x14ac:dyDescent="0.2">
      <c r="A170" s="28">
        <v>41796</v>
      </c>
      <c r="B170" s="1">
        <v>-200</v>
      </c>
      <c r="F170" s="1">
        <f t="shared" si="22"/>
        <v>-200</v>
      </c>
      <c r="G170" s="1"/>
      <c r="I170" s="3" t="s">
        <v>51</v>
      </c>
    </row>
    <row r="171" spans="1:13" x14ac:dyDescent="0.2">
      <c r="A171" s="28">
        <v>41799</v>
      </c>
      <c r="B171" s="1">
        <v>-100</v>
      </c>
      <c r="F171" s="1">
        <f t="shared" si="22"/>
        <v>-100</v>
      </c>
      <c r="G171" s="1"/>
      <c r="I171" s="3" t="s">
        <v>51</v>
      </c>
    </row>
    <row r="172" spans="1:13" x14ac:dyDescent="0.2">
      <c r="A172" s="28">
        <v>41813</v>
      </c>
      <c r="B172" s="1">
        <v>-300</v>
      </c>
      <c r="F172" s="1">
        <f t="shared" si="22"/>
        <v>-300</v>
      </c>
      <c r="G172" s="1"/>
      <c r="I172" s="3" t="s">
        <v>51</v>
      </c>
    </row>
    <row r="173" spans="1:13" x14ac:dyDescent="0.2">
      <c r="A173" s="28">
        <v>41817</v>
      </c>
      <c r="B173" s="1">
        <v>34.880000000000003</v>
      </c>
      <c r="F173" s="1"/>
      <c r="G173" s="1">
        <v>34.880000000000003</v>
      </c>
      <c r="I173" s="3" t="s">
        <v>68</v>
      </c>
    </row>
    <row r="174" spans="1:13" x14ac:dyDescent="0.2">
      <c r="A174" s="28">
        <v>41817</v>
      </c>
      <c r="B174" s="1">
        <v>-1.6</v>
      </c>
      <c r="F174" s="1"/>
      <c r="G174" s="1"/>
      <c r="H174" s="2">
        <v>-1.6</v>
      </c>
      <c r="I174" s="3" t="s">
        <v>71</v>
      </c>
    </row>
    <row r="175" spans="1:13" x14ac:dyDescent="0.2">
      <c r="A175" s="28">
        <v>41820</v>
      </c>
      <c r="B175" s="1">
        <v>-100</v>
      </c>
      <c r="F175" s="1">
        <f t="shared" ref="F175:F180" si="23">SUM(B175)</f>
        <v>-100</v>
      </c>
      <c r="G175" s="1"/>
      <c r="I175" s="3" t="s">
        <v>51</v>
      </c>
    </row>
    <row r="176" spans="1:13" ht="15" thickBot="1" x14ac:dyDescent="0.25">
      <c r="A176" s="66">
        <v>41820</v>
      </c>
      <c r="B176" s="67">
        <v>-100</v>
      </c>
      <c r="C176" s="68"/>
      <c r="D176" s="68"/>
      <c r="E176" s="68"/>
      <c r="F176" s="67">
        <f t="shared" si="23"/>
        <v>-100</v>
      </c>
      <c r="G176" s="67"/>
      <c r="H176" s="68"/>
      <c r="I176" s="69" t="s">
        <v>51</v>
      </c>
      <c r="K176" s="23">
        <f>SUM(F110:F176)</f>
        <v>-15971</v>
      </c>
      <c r="L176" s="3">
        <f>SUM(E110:E176)</f>
        <v>29300</v>
      </c>
      <c r="M176" s="23">
        <f>K176+L176</f>
        <v>13329</v>
      </c>
    </row>
    <row r="177" spans="1:9" x14ac:dyDescent="0.2">
      <c r="A177" s="28">
        <v>41822</v>
      </c>
      <c r="B177" s="1">
        <v>-200</v>
      </c>
      <c r="F177" s="1">
        <f t="shared" si="23"/>
        <v>-200</v>
      </c>
      <c r="G177" s="1"/>
      <c r="I177" s="3" t="s">
        <v>51</v>
      </c>
    </row>
    <row r="178" spans="1:9" x14ac:dyDescent="0.2">
      <c r="A178" s="28">
        <v>41827</v>
      </c>
      <c r="B178" s="1">
        <v>-200</v>
      </c>
      <c r="F178" s="1">
        <f t="shared" si="23"/>
        <v>-200</v>
      </c>
      <c r="G178" s="1"/>
      <c r="I178" s="3" t="s">
        <v>51</v>
      </c>
    </row>
    <row r="179" spans="1:9" x14ac:dyDescent="0.2">
      <c r="A179" s="28">
        <v>41831</v>
      </c>
      <c r="B179" s="1">
        <v>-200</v>
      </c>
      <c r="F179" s="1">
        <f t="shared" si="23"/>
        <v>-200</v>
      </c>
      <c r="G179" s="1"/>
      <c r="I179" s="3" t="s">
        <v>51</v>
      </c>
    </row>
    <row r="180" spans="1:9" x14ac:dyDescent="0.2">
      <c r="A180" s="28">
        <v>41841</v>
      </c>
      <c r="B180" s="1">
        <v>-600</v>
      </c>
      <c r="F180" s="1">
        <f t="shared" si="23"/>
        <v>-600</v>
      </c>
      <c r="G180" s="1"/>
      <c r="I180" s="3" t="s">
        <v>51</v>
      </c>
    </row>
    <row r="181" spans="1:9" x14ac:dyDescent="0.2">
      <c r="A181" s="28">
        <v>41845</v>
      </c>
      <c r="B181" s="1">
        <v>30</v>
      </c>
      <c r="F181" s="1"/>
      <c r="G181" s="1">
        <v>30</v>
      </c>
      <c r="I181" s="3" t="s">
        <v>68</v>
      </c>
    </row>
    <row r="182" spans="1:9" x14ac:dyDescent="0.2">
      <c r="A182" s="28">
        <v>41845</v>
      </c>
      <c r="B182" s="1">
        <v>-1.6</v>
      </c>
      <c r="F182" s="1"/>
      <c r="G182" s="1"/>
      <c r="H182" s="2">
        <v>-1.6</v>
      </c>
      <c r="I182" s="3" t="s">
        <v>71</v>
      </c>
    </row>
    <row r="183" spans="1:9" x14ac:dyDescent="0.2">
      <c r="A183" s="28">
        <v>41848</v>
      </c>
      <c r="B183" s="1">
        <v>-200</v>
      </c>
      <c r="F183" s="1">
        <v>-200</v>
      </c>
      <c r="G183" s="1"/>
      <c r="I183" s="3" t="s">
        <v>51</v>
      </c>
    </row>
    <row r="184" spans="1:9" x14ac:dyDescent="0.2">
      <c r="A184" s="28">
        <v>41850</v>
      </c>
      <c r="B184" s="1">
        <v>-200</v>
      </c>
      <c r="F184" s="1">
        <f t="shared" ref="F184:F189" si="24">SUM(B184)</f>
        <v>-200</v>
      </c>
      <c r="G184" s="1"/>
      <c r="I184" s="3" t="s">
        <v>51</v>
      </c>
    </row>
    <row r="185" spans="1:9" x14ac:dyDescent="0.2">
      <c r="A185" s="28">
        <v>41855</v>
      </c>
      <c r="B185" s="1">
        <v>-60</v>
      </c>
      <c r="F185" s="1">
        <f t="shared" si="24"/>
        <v>-60</v>
      </c>
      <c r="G185" s="1"/>
      <c r="I185" s="3" t="s">
        <v>51</v>
      </c>
    </row>
    <row r="186" spans="1:9" x14ac:dyDescent="0.2">
      <c r="A186" s="28">
        <v>41862</v>
      </c>
      <c r="B186" s="1">
        <v>-30</v>
      </c>
      <c r="F186" s="1">
        <f t="shared" si="24"/>
        <v>-30</v>
      </c>
      <c r="G186" s="1"/>
      <c r="I186" s="3" t="s">
        <v>51</v>
      </c>
    </row>
    <row r="187" spans="1:9" x14ac:dyDescent="0.2">
      <c r="A187" s="28">
        <v>41873</v>
      </c>
      <c r="B187" s="1">
        <v>-200</v>
      </c>
      <c r="F187" s="1">
        <f t="shared" si="24"/>
        <v>-200</v>
      </c>
      <c r="G187" s="1"/>
      <c r="I187" s="3" t="s">
        <v>51</v>
      </c>
    </row>
    <row r="188" spans="1:9" x14ac:dyDescent="0.2">
      <c r="A188" s="28">
        <v>41873</v>
      </c>
      <c r="B188" s="1">
        <v>-1400</v>
      </c>
      <c r="F188" s="1">
        <f t="shared" si="24"/>
        <v>-1400</v>
      </c>
      <c r="G188" s="1"/>
      <c r="I188" s="3" t="s">
        <v>51</v>
      </c>
    </row>
    <row r="189" spans="1:9" x14ac:dyDescent="0.2">
      <c r="A189" s="28">
        <v>41876</v>
      </c>
      <c r="B189" s="1">
        <v>-200</v>
      </c>
      <c r="F189" s="1">
        <f t="shared" si="24"/>
        <v>-200</v>
      </c>
      <c r="G189" s="1"/>
      <c r="I189" s="3" t="s">
        <v>51</v>
      </c>
    </row>
    <row r="190" spans="1:9" x14ac:dyDescent="0.2">
      <c r="A190" s="28">
        <v>41878</v>
      </c>
      <c r="B190" s="1">
        <v>33.08</v>
      </c>
      <c r="F190" s="1"/>
      <c r="G190" s="1">
        <v>33.08</v>
      </c>
      <c r="I190" s="3" t="s">
        <v>68</v>
      </c>
    </row>
    <row r="191" spans="1:9" x14ac:dyDescent="0.2">
      <c r="A191" s="28">
        <v>41878</v>
      </c>
      <c r="B191" s="1">
        <v>-3.2</v>
      </c>
      <c r="F191" s="1"/>
      <c r="G191" s="1"/>
      <c r="H191" s="2">
        <v>-3.2</v>
      </c>
      <c r="I191" s="3" t="s">
        <v>71</v>
      </c>
    </row>
    <row r="192" spans="1:9" x14ac:dyDescent="0.2">
      <c r="A192" s="28">
        <v>41879</v>
      </c>
      <c r="B192" s="1">
        <v>-400</v>
      </c>
      <c r="F192" s="1">
        <f t="shared" ref="F192:F196" si="25">SUM(B192)</f>
        <v>-400</v>
      </c>
      <c r="G192" s="1"/>
      <c r="I192" s="3" t="s">
        <v>51</v>
      </c>
    </row>
    <row r="193" spans="1:9" x14ac:dyDescent="0.2">
      <c r="A193" s="28">
        <v>41887</v>
      </c>
      <c r="B193" s="1">
        <v>-200</v>
      </c>
      <c r="F193" s="1">
        <f t="shared" si="25"/>
        <v>-200</v>
      </c>
      <c r="G193" s="1"/>
      <c r="I193" s="3" t="s">
        <v>51</v>
      </c>
    </row>
    <row r="194" spans="1:9" x14ac:dyDescent="0.2">
      <c r="A194" s="28">
        <v>41890</v>
      </c>
      <c r="B194" s="1">
        <v>-200</v>
      </c>
      <c r="F194" s="1">
        <f t="shared" si="25"/>
        <v>-200</v>
      </c>
      <c r="G194" s="1"/>
      <c r="I194" s="3" t="s">
        <v>51</v>
      </c>
    </row>
    <row r="195" spans="1:9" x14ac:dyDescent="0.2">
      <c r="A195" s="28">
        <v>41890</v>
      </c>
      <c r="B195" s="1">
        <v>-300</v>
      </c>
      <c r="F195" s="1">
        <f t="shared" si="25"/>
        <v>-300</v>
      </c>
      <c r="G195" s="1"/>
      <c r="I195" s="3" t="s">
        <v>51</v>
      </c>
    </row>
    <row r="196" spans="1:9" x14ac:dyDescent="0.2">
      <c r="A196" s="28">
        <v>41907</v>
      </c>
      <c r="B196" s="1">
        <v>-300</v>
      </c>
      <c r="F196" s="1">
        <f t="shared" si="25"/>
        <v>-300</v>
      </c>
      <c r="G196" s="1"/>
      <c r="I196" s="3" t="s">
        <v>51</v>
      </c>
    </row>
    <row r="197" spans="1:9" x14ac:dyDescent="0.2">
      <c r="A197" s="28">
        <v>41908</v>
      </c>
      <c r="B197" s="1">
        <v>26.67</v>
      </c>
      <c r="F197" s="1"/>
      <c r="G197" s="1">
        <v>26.67</v>
      </c>
      <c r="I197" s="3" t="s">
        <v>68</v>
      </c>
    </row>
    <row r="198" spans="1:9" x14ac:dyDescent="0.2">
      <c r="A198" s="28">
        <v>41915</v>
      </c>
      <c r="B198" s="58">
        <v>3154.65</v>
      </c>
      <c r="C198" s="58">
        <v>3154.65</v>
      </c>
      <c r="D198" s="18"/>
      <c r="E198" s="18"/>
      <c r="F198" s="18"/>
      <c r="G198" s="18"/>
      <c r="H198" s="18"/>
      <c r="I198" s="35" t="s">
        <v>69</v>
      </c>
    </row>
    <row r="199" spans="1:9" x14ac:dyDescent="0.2">
      <c r="A199" s="28">
        <v>41918</v>
      </c>
      <c r="B199" s="1">
        <v>-200</v>
      </c>
      <c r="F199" s="1">
        <f t="shared" ref="F199:F200" si="26">SUM(B199)</f>
        <v>-200</v>
      </c>
      <c r="G199" s="1"/>
      <c r="I199" s="3" t="s">
        <v>51</v>
      </c>
    </row>
    <row r="200" spans="1:9" x14ac:dyDescent="0.2">
      <c r="A200" s="28">
        <v>41922</v>
      </c>
      <c r="B200" s="1">
        <v>-100</v>
      </c>
      <c r="F200" s="1">
        <f t="shared" si="26"/>
        <v>-100</v>
      </c>
      <c r="G200" s="1"/>
      <c r="I200" s="3" t="s">
        <v>51</v>
      </c>
    </row>
    <row r="201" spans="1:9" x14ac:dyDescent="0.2">
      <c r="A201" s="28">
        <v>41939</v>
      </c>
      <c r="B201" s="1">
        <v>30.14</v>
      </c>
      <c r="F201" s="1"/>
      <c r="G201" s="1">
        <v>30.14</v>
      </c>
      <c r="I201" s="3" t="s">
        <v>68</v>
      </c>
    </row>
    <row r="202" spans="1:9" x14ac:dyDescent="0.2">
      <c r="A202" s="28">
        <v>41943</v>
      </c>
      <c r="B202" s="1">
        <v>4.01</v>
      </c>
      <c r="F202" s="1"/>
      <c r="G202" s="1">
        <v>4.01</v>
      </c>
      <c r="I202" s="3" t="s">
        <v>68</v>
      </c>
    </row>
    <row r="203" spans="1:9" x14ac:dyDescent="0.2">
      <c r="A203" s="28">
        <v>41948</v>
      </c>
      <c r="B203" s="1">
        <v>-100</v>
      </c>
      <c r="F203" s="1">
        <f t="shared" ref="F203:F207" si="27">SUM(B203)</f>
        <v>-100</v>
      </c>
      <c r="G203" s="1"/>
      <c r="I203" s="3" t="s">
        <v>51</v>
      </c>
    </row>
    <row r="204" spans="1:9" x14ac:dyDescent="0.2">
      <c r="A204" s="28">
        <v>41922</v>
      </c>
      <c r="B204" s="1">
        <v>-150</v>
      </c>
      <c r="F204" s="1">
        <f t="shared" si="27"/>
        <v>-150</v>
      </c>
      <c r="G204" s="1"/>
      <c r="I204" s="3" t="s">
        <v>51</v>
      </c>
    </row>
    <row r="205" spans="1:9" x14ac:dyDescent="0.2">
      <c r="A205" s="28">
        <v>41964</v>
      </c>
      <c r="B205" s="1">
        <v>-100</v>
      </c>
      <c r="F205" s="1">
        <f t="shared" si="27"/>
        <v>-100</v>
      </c>
      <c r="G205" s="1"/>
      <c r="I205" s="3" t="s">
        <v>51</v>
      </c>
    </row>
    <row r="206" spans="1:9" x14ac:dyDescent="0.2">
      <c r="A206" s="28">
        <v>41964</v>
      </c>
      <c r="B206" s="1">
        <v>-100</v>
      </c>
      <c r="F206" s="1">
        <f t="shared" si="27"/>
        <v>-100</v>
      </c>
      <c r="G206" s="1"/>
      <c r="I206" s="3" t="s">
        <v>51</v>
      </c>
    </row>
    <row r="207" spans="1:9" x14ac:dyDescent="0.2">
      <c r="A207" s="28">
        <v>41970</v>
      </c>
      <c r="B207" s="1">
        <v>-300</v>
      </c>
      <c r="F207" s="1">
        <f t="shared" si="27"/>
        <v>-300</v>
      </c>
      <c r="G207" s="1"/>
      <c r="I207" s="3" t="s">
        <v>51</v>
      </c>
    </row>
    <row r="208" spans="1:9" x14ac:dyDescent="0.2">
      <c r="A208" s="28">
        <v>41971</v>
      </c>
      <c r="B208" s="1">
        <v>27.75</v>
      </c>
      <c r="F208" s="1"/>
      <c r="G208" s="1">
        <v>27.75</v>
      </c>
      <c r="I208" s="3" t="s">
        <v>68</v>
      </c>
    </row>
    <row r="209" spans="1:9" x14ac:dyDescent="0.2">
      <c r="A209" s="28">
        <v>41974</v>
      </c>
      <c r="B209" s="1">
        <v>-300</v>
      </c>
      <c r="F209" s="1">
        <f t="shared" ref="F209:F214" si="28">SUM(B209)</f>
        <v>-300</v>
      </c>
      <c r="G209" s="1"/>
      <c r="I209" s="3" t="s">
        <v>51</v>
      </c>
    </row>
    <row r="210" spans="1:9" x14ac:dyDescent="0.2">
      <c r="A210" s="28">
        <v>41977</v>
      </c>
      <c r="B210" s="1">
        <v>-100</v>
      </c>
      <c r="F210" s="1">
        <f t="shared" si="28"/>
        <v>-100</v>
      </c>
      <c r="G210" s="1"/>
      <c r="I210" s="3" t="s">
        <v>51</v>
      </c>
    </row>
    <row r="211" spans="1:9" x14ac:dyDescent="0.2">
      <c r="A211" s="28">
        <v>41981</v>
      </c>
      <c r="B211" s="1">
        <v>-100</v>
      </c>
      <c r="F211" s="1">
        <f t="shared" si="28"/>
        <v>-100</v>
      </c>
      <c r="G211" s="1"/>
      <c r="I211" s="3" t="s">
        <v>51</v>
      </c>
    </row>
    <row r="212" spans="1:9" x14ac:dyDescent="0.2">
      <c r="A212" s="28">
        <v>41981</v>
      </c>
      <c r="B212" s="1">
        <v>-100</v>
      </c>
      <c r="F212" s="1">
        <f t="shared" si="28"/>
        <v>-100</v>
      </c>
      <c r="G212" s="1"/>
      <c r="I212" s="3" t="s">
        <v>51</v>
      </c>
    </row>
    <row r="213" spans="1:9" x14ac:dyDescent="0.2">
      <c r="A213" s="28">
        <v>41985</v>
      </c>
      <c r="B213" s="1">
        <v>-100</v>
      </c>
      <c r="F213" s="1">
        <f t="shared" si="28"/>
        <v>-100</v>
      </c>
      <c r="G213" s="1"/>
      <c r="I213" s="3" t="s">
        <v>51</v>
      </c>
    </row>
    <row r="214" spans="1:9" x14ac:dyDescent="0.2">
      <c r="A214" s="28">
        <v>41996</v>
      </c>
      <c r="B214" s="1">
        <v>-494</v>
      </c>
      <c r="F214" s="1">
        <f t="shared" si="28"/>
        <v>-494</v>
      </c>
      <c r="G214" s="1"/>
      <c r="I214" s="3" t="s">
        <v>51</v>
      </c>
    </row>
    <row r="215" spans="1:9" x14ac:dyDescent="0.2">
      <c r="A215" s="28">
        <v>42004</v>
      </c>
      <c r="B215" s="1">
        <v>29.05</v>
      </c>
      <c r="F215" s="1"/>
      <c r="G215" s="1">
        <v>29.05</v>
      </c>
      <c r="I215" s="3" t="s">
        <v>68</v>
      </c>
    </row>
    <row r="216" spans="1:9" x14ac:dyDescent="0.2">
      <c r="A216" s="28">
        <v>42004</v>
      </c>
      <c r="B216" s="1">
        <v>-1.6</v>
      </c>
      <c r="F216" s="1"/>
      <c r="G216" s="1"/>
      <c r="H216" s="2">
        <v>-1.6</v>
      </c>
      <c r="I216" s="3" t="s">
        <v>71</v>
      </c>
    </row>
    <row r="217" spans="1:9" x14ac:dyDescent="0.2">
      <c r="A217" s="28">
        <v>42006</v>
      </c>
      <c r="B217" s="1">
        <v>-400</v>
      </c>
      <c r="F217" s="1">
        <f t="shared" ref="F217:F222" si="29">SUM(B217)</f>
        <v>-400</v>
      </c>
      <c r="G217" s="1"/>
      <c r="I217" s="3" t="s">
        <v>51</v>
      </c>
    </row>
    <row r="218" spans="1:9" x14ac:dyDescent="0.2">
      <c r="A218" s="28">
        <v>42009</v>
      </c>
      <c r="B218" s="1">
        <v>-300</v>
      </c>
      <c r="F218" s="1">
        <f t="shared" si="29"/>
        <v>-300</v>
      </c>
      <c r="G218" s="1"/>
      <c r="I218" s="3" t="s">
        <v>51</v>
      </c>
    </row>
    <row r="219" spans="1:9" x14ac:dyDescent="0.2">
      <c r="A219" s="28">
        <v>42016</v>
      </c>
      <c r="B219" s="1">
        <v>-300</v>
      </c>
      <c r="F219" s="1">
        <f t="shared" si="29"/>
        <v>-300</v>
      </c>
      <c r="G219" s="1"/>
      <c r="I219" s="3" t="s">
        <v>51</v>
      </c>
    </row>
    <row r="220" spans="1:9" x14ac:dyDescent="0.2">
      <c r="A220" s="28">
        <v>42031</v>
      </c>
      <c r="B220" s="1">
        <v>-100</v>
      </c>
      <c r="F220" s="1">
        <f t="shared" si="29"/>
        <v>-100</v>
      </c>
      <c r="G220" s="1"/>
      <c r="I220" s="3" t="s">
        <v>51</v>
      </c>
    </row>
    <row r="221" spans="1:9" x14ac:dyDescent="0.2">
      <c r="A221" s="28">
        <v>42184</v>
      </c>
      <c r="B221" s="1">
        <v>-100</v>
      </c>
      <c r="F221" s="1">
        <f t="shared" si="29"/>
        <v>-100</v>
      </c>
      <c r="G221" s="1"/>
      <c r="I221" s="3" t="s">
        <v>51</v>
      </c>
    </row>
    <row r="222" spans="1:9" x14ac:dyDescent="0.2">
      <c r="A222" s="28">
        <v>42184</v>
      </c>
      <c r="B222" s="1">
        <v>-500</v>
      </c>
      <c r="F222" s="1">
        <f t="shared" si="29"/>
        <v>-500</v>
      </c>
      <c r="G222" s="1"/>
      <c r="I222" s="3" t="s">
        <v>51</v>
      </c>
    </row>
    <row r="223" spans="1:9" x14ac:dyDescent="0.2">
      <c r="A223" s="28">
        <v>42034</v>
      </c>
      <c r="B223" s="1">
        <v>23.89</v>
      </c>
      <c r="F223" s="1"/>
      <c r="G223" s="1">
        <v>23.89</v>
      </c>
      <c r="I223" s="3" t="s">
        <v>68</v>
      </c>
    </row>
    <row r="224" spans="1:9" x14ac:dyDescent="0.2">
      <c r="A224" s="28">
        <v>42034</v>
      </c>
      <c r="B224" s="1">
        <v>-1.6</v>
      </c>
      <c r="F224" s="1"/>
      <c r="G224" s="1"/>
      <c r="H224" s="2">
        <v>-1.6</v>
      </c>
      <c r="I224" s="3" t="s">
        <v>71</v>
      </c>
    </row>
    <row r="225" spans="1:9" x14ac:dyDescent="0.2">
      <c r="A225" s="28">
        <v>42044</v>
      </c>
      <c r="B225" s="1">
        <v>-350</v>
      </c>
      <c r="F225" s="1">
        <f t="shared" ref="F225:F227" si="30">SUM(B225)</f>
        <v>-350</v>
      </c>
      <c r="G225" s="1"/>
      <c r="I225" s="3" t="s">
        <v>51</v>
      </c>
    </row>
    <row r="226" spans="1:9" x14ac:dyDescent="0.2">
      <c r="A226" s="28">
        <v>42053</v>
      </c>
      <c r="B226" s="1">
        <v>-420</v>
      </c>
      <c r="F226" s="1">
        <f t="shared" si="30"/>
        <v>-420</v>
      </c>
      <c r="G226" s="1"/>
      <c r="I226" s="3" t="s">
        <v>51</v>
      </c>
    </row>
    <row r="227" spans="1:9" x14ac:dyDescent="0.2">
      <c r="A227" s="28">
        <v>42059</v>
      </c>
      <c r="B227" s="1">
        <v>-400</v>
      </c>
      <c r="F227" s="1">
        <f t="shared" si="30"/>
        <v>-400</v>
      </c>
      <c r="G227" s="1"/>
      <c r="I227" s="3" t="s">
        <v>51</v>
      </c>
    </row>
    <row r="228" spans="1:9" x14ac:dyDescent="0.2">
      <c r="A228" s="28">
        <v>42062</v>
      </c>
      <c r="B228" s="1">
        <v>19.670000000000002</v>
      </c>
      <c r="F228" s="1"/>
      <c r="G228" s="1">
        <v>19.670000000000002</v>
      </c>
      <c r="I228" s="3" t="s">
        <v>68</v>
      </c>
    </row>
    <row r="229" spans="1:9" x14ac:dyDescent="0.2">
      <c r="A229" s="28">
        <v>42065</v>
      </c>
      <c r="B229" s="1">
        <v>-200</v>
      </c>
      <c r="F229" s="1">
        <f t="shared" ref="F229:F233" si="31">SUM(B229)</f>
        <v>-200</v>
      </c>
      <c r="G229" s="1"/>
      <c r="I229" s="3" t="s">
        <v>51</v>
      </c>
    </row>
    <row r="230" spans="1:9" x14ac:dyDescent="0.2">
      <c r="A230" s="28">
        <v>42072</v>
      </c>
      <c r="B230" s="1">
        <v>-100</v>
      </c>
      <c r="F230" s="1">
        <f t="shared" si="31"/>
        <v>-100</v>
      </c>
      <c r="G230" s="1"/>
      <c r="I230" s="3" t="s">
        <v>51</v>
      </c>
    </row>
    <row r="231" spans="1:9" x14ac:dyDescent="0.2">
      <c r="A231" s="28">
        <v>42072</v>
      </c>
      <c r="B231" s="1">
        <v>-100</v>
      </c>
      <c r="F231" s="1">
        <f t="shared" si="31"/>
        <v>-100</v>
      </c>
      <c r="G231" s="1"/>
      <c r="I231" s="3" t="s">
        <v>51</v>
      </c>
    </row>
    <row r="232" spans="1:9" x14ac:dyDescent="0.2">
      <c r="A232" s="28">
        <v>42074</v>
      </c>
      <c r="B232" s="1">
        <v>-100</v>
      </c>
      <c r="F232" s="1">
        <f t="shared" si="31"/>
        <v>-100</v>
      </c>
      <c r="G232" s="1"/>
      <c r="I232" s="3" t="s">
        <v>51</v>
      </c>
    </row>
    <row r="233" spans="1:9" x14ac:dyDescent="0.2">
      <c r="A233" s="28">
        <v>42086</v>
      </c>
      <c r="B233" s="1">
        <v>-100</v>
      </c>
      <c r="F233" s="1">
        <f t="shared" si="31"/>
        <v>-100</v>
      </c>
      <c r="G233" s="1"/>
      <c r="I233" s="3" t="s">
        <v>51</v>
      </c>
    </row>
    <row r="234" spans="1:9" x14ac:dyDescent="0.2">
      <c r="A234" s="28">
        <v>42094</v>
      </c>
      <c r="B234" s="1">
        <v>18.670000000000002</v>
      </c>
      <c r="F234" s="1"/>
      <c r="G234" s="1">
        <v>18.670000000000002</v>
      </c>
      <c r="I234" s="3" t="s">
        <v>68</v>
      </c>
    </row>
    <row r="235" spans="1:9" x14ac:dyDescent="0.2">
      <c r="A235" s="28">
        <v>42104</v>
      </c>
      <c r="B235" s="1">
        <v>-200</v>
      </c>
      <c r="F235" s="1">
        <f t="shared" ref="F235" si="32">SUM(B235)</f>
        <v>-200</v>
      </c>
      <c r="G235" s="1"/>
      <c r="I235" s="3" t="s">
        <v>51</v>
      </c>
    </row>
    <row r="236" spans="1:9" x14ac:dyDescent="0.2">
      <c r="A236" s="28">
        <v>42124</v>
      </c>
      <c r="B236" s="1">
        <v>16.29</v>
      </c>
      <c r="F236" s="1"/>
      <c r="G236" s="1">
        <v>16.29</v>
      </c>
      <c r="I236" s="3" t="s">
        <v>68</v>
      </c>
    </row>
    <row r="237" spans="1:9" x14ac:dyDescent="0.2">
      <c r="A237" s="28">
        <v>42135</v>
      </c>
      <c r="B237" s="1">
        <v>-100</v>
      </c>
      <c r="F237" s="1">
        <f t="shared" ref="F237" si="33">SUM(B237)</f>
        <v>-100</v>
      </c>
      <c r="G237" s="1"/>
      <c r="I237" s="3" t="s">
        <v>51</v>
      </c>
    </row>
    <row r="238" spans="1:9" x14ac:dyDescent="0.2">
      <c r="A238" s="28">
        <v>42153</v>
      </c>
      <c r="B238" s="1">
        <v>13.27</v>
      </c>
      <c r="F238" s="1"/>
      <c r="G238" s="1">
        <v>13.27</v>
      </c>
      <c r="I238" s="3" t="s">
        <v>68</v>
      </c>
    </row>
    <row r="239" spans="1:9" x14ac:dyDescent="0.2">
      <c r="A239" s="28">
        <v>42157</v>
      </c>
      <c r="B239" s="1">
        <v>-550</v>
      </c>
      <c r="F239" s="1">
        <f t="shared" ref="F239:F241" si="34">SUM(B239)</f>
        <v>-550</v>
      </c>
      <c r="G239" s="1"/>
      <c r="I239" s="3" t="s">
        <v>51</v>
      </c>
    </row>
    <row r="240" spans="1:9" x14ac:dyDescent="0.2">
      <c r="A240" s="28">
        <v>42159</v>
      </c>
      <c r="B240" s="1">
        <v>-96</v>
      </c>
      <c r="F240" s="1">
        <f t="shared" si="34"/>
        <v>-96</v>
      </c>
      <c r="G240" s="1"/>
      <c r="I240" s="3" t="s">
        <v>51</v>
      </c>
    </row>
    <row r="241" spans="1:12" x14ac:dyDescent="0.2">
      <c r="A241" s="28">
        <v>42159</v>
      </c>
      <c r="B241" s="1">
        <v>-100</v>
      </c>
      <c r="F241" s="1">
        <f t="shared" si="34"/>
        <v>-100</v>
      </c>
      <c r="G241" s="1"/>
      <c r="I241" s="3" t="s">
        <v>51</v>
      </c>
    </row>
    <row r="242" spans="1:12" x14ac:dyDescent="0.2">
      <c r="A242" s="28">
        <v>42184</v>
      </c>
      <c r="B242" s="1">
        <v>-366.38</v>
      </c>
      <c r="C242" s="9"/>
      <c r="D242" s="9"/>
      <c r="E242" s="9"/>
      <c r="F242" s="9">
        <v>-366.38</v>
      </c>
      <c r="G242" s="9"/>
      <c r="H242" s="9" t="s">
        <v>53</v>
      </c>
      <c r="I242" s="10" t="s">
        <v>72</v>
      </c>
    </row>
    <row r="243" spans="1:12" x14ac:dyDescent="0.2">
      <c r="A243" s="28">
        <v>42184</v>
      </c>
      <c r="B243" s="1">
        <v>-1026</v>
      </c>
      <c r="C243" s="9"/>
      <c r="D243" s="9"/>
      <c r="E243" s="9"/>
      <c r="F243" s="9">
        <v>-1026</v>
      </c>
      <c r="G243" s="9"/>
      <c r="H243" s="9" t="s">
        <v>53</v>
      </c>
      <c r="I243" s="10" t="s">
        <v>72</v>
      </c>
    </row>
    <row r="244" spans="1:12" ht="15" thickBot="1" x14ac:dyDescent="0.25">
      <c r="A244" s="66">
        <v>42185</v>
      </c>
      <c r="B244" s="67">
        <v>11.57</v>
      </c>
      <c r="C244" s="68"/>
      <c r="D244" s="68"/>
      <c r="E244" s="68"/>
      <c r="F244" s="67"/>
      <c r="G244" s="67">
        <v>11.57</v>
      </c>
      <c r="H244" s="68"/>
      <c r="I244" s="69" t="s">
        <v>68</v>
      </c>
      <c r="K244" s="23">
        <f>SUM(F177:F244)</f>
        <v>-13042.38</v>
      </c>
      <c r="L244" s="3">
        <f>SUM(E177:E244)</f>
        <v>0</v>
      </c>
    </row>
    <row r="245" spans="1:12" x14ac:dyDescent="0.2">
      <c r="A245" s="28">
        <v>42212</v>
      </c>
      <c r="B245" s="1">
        <v>-150</v>
      </c>
      <c r="F245" s="1">
        <f t="shared" ref="F245:F246" si="35">SUM(B245)</f>
        <v>-150</v>
      </c>
      <c r="G245" s="1"/>
      <c r="I245" s="3" t="s">
        <v>51</v>
      </c>
    </row>
    <row r="246" spans="1:12" x14ac:dyDescent="0.2">
      <c r="A246" s="28">
        <v>42212</v>
      </c>
      <c r="B246" s="1">
        <v>-200</v>
      </c>
      <c r="F246" s="1">
        <f t="shared" si="35"/>
        <v>-200</v>
      </c>
      <c r="G246" s="1"/>
      <c r="I246" s="3" t="s">
        <v>51</v>
      </c>
    </row>
    <row r="247" spans="1:12" x14ac:dyDescent="0.2">
      <c r="A247" s="28">
        <v>42216</v>
      </c>
      <c r="B247" s="1">
        <v>10.07</v>
      </c>
      <c r="F247" s="1"/>
      <c r="G247" s="1">
        <v>10.07</v>
      </c>
      <c r="I247" s="3" t="s">
        <v>68</v>
      </c>
    </row>
    <row r="248" spans="1:12" x14ac:dyDescent="0.2">
      <c r="A248" s="28">
        <v>42223</v>
      </c>
      <c r="B248" s="1">
        <v>-100</v>
      </c>
      <c r="F248" s="1">
        <f t="shared" ref="F248:F250" si="36">SUM(B248)</f>
        <v>-100</v>
      </c>
      <c r="G248" s="1"/>
      <c r="I248" s="3" t="s">
        <v>51</v>
      </c>
    </row>
    <row r="249" spans="1:12" x14ac:dyDescent="0.2">
      <c r="A249" s="28">
        <v>42226</v>
      </c>
      <c r="B249" s="1">
        <v>-100</v>
      </c>
      <c r="F249" s="1">
        <f t="shared" si="36"/>
        <v>-100</v>
      </c>
      <c r="G249" s="1"/>
      <c r="I249" s="3" t="s">
        <v>51</v>
      </c>
    </row>
    <row r="250" spans="1:12" x14ac:dyDescent="0.2">
      <c r="A250" s="28">
        <v>42242</v>
      </c>
      <c r="B250" s="1">
        <v>-600</v>
      </c>
      <c r="F250" s="1">
        <f t="shared" si="36"/>
        <v>-600</v>
      </c>
      <c r="G250" s="1"/>
      <c r="I250" s="3" t="s">
        <v>51</v>
      </c>
    </row>
    <row r="251" spans="1:12" x14ac:dyDescent="0.2">
      <c r="A251" s="28">
        <v>42247</v>
      </c>
      <c r="B251" s="1">
        <v>9.66</v>
      </c>
      <c r="F251" s="1"/>
      <c r="G251" s="1">
        <v>0.45454545454545453</v>
      </c>
      <c r="I251" s="3" t="s">
        <v>68</v>
      </c>
    </row>
    <row r="252" spans="1:12" x14ac:dyDescent="0.2">
      <c r="A252" s="28">
        <v>42254</v>
      </c>
      <c r="B252" s="1">
        <v>-91</v>
      </c>
      <c r="F252" s="1">
        <f t="shared" ref="F252" si="37">SUM(B252)</f>
        <v>-91</v>
      </c>
      <c r="G252" s="1"/>
      <c r="I252" s="3" t="s">
        <v>51</v>
      </c>
    </row>
    <row r="253" spans="1:12" x14ac:dyDescent="0.2">
      <c r="A253" s="28">
        <v>42277</v>
      </c>
      <c r="B253" s="1">
        <v>8.89</v>
      </c>
      <c r="F253" s="1"/>
      <c r="G253" s="1">
        <v>8.89</v>
      </c>
      <c r="I253" s="3" t="s">
        <v>68</v>
      </c>
    </row>
    <row r="254" spans="1:12" x14ac:dyDescent="0.2">
      <c r="A254" s="28">
        <v>42282</v>
      </c>
      <c r="B254" s="1">
        <v>-200</v>
      </c>
      <c r="F254" s="1">
        <f t="shared" ref="F254:F255" si="38">SUM(B254)</f>
        <v>-200</v>
      </c>
      <c r="G254" s="1"/>
      <c r="I254" s="3" t="s">
        <v>51</v>
      </c>
    </row>
    <row r="255" spans="1:12" x14ac:dyDescent="0.2">
      <c r="A255" s="28">
        <v>42285</v>
      </c>
      <c r="B255" s="1">
        <v>-100</v>
      </c>
      <c r="F255" s="1">
        <f t="shared" si="38"/>
        <v>-100</v>
      </c>
      <c r="G255" s="1"/>
      <c r="I255" s="3" t="s">
        <v>51</v>
      </c>
    </row>
    <row r="256" spans="1:12" x14ac:dyDescent="0.2">
      <c r="A256" s="28">
        <v>42307</v>
      </c>
      <c r="B256" s="1">
        <v>7.9</v>
      </c>
      <c r="F256" s="1"/>
      <c r="G256" s="1">
        <v>7.9</v>
      </c>
      <c r="I256" s="3" t="s">
        <v>68</v>
      </c>
    </row>
    <row r="257" spans="1:9" x14ac:dyDescent="0.2">
      <c r="A257" s="28">
        <v>42313</v>
      </c>
      <c r="B257" s="1">
        <v>200</v>
      </c>
      <c r="E257" s="2">
        <v>200</v>
      </c>
      <c r="F257" s="1"/>
      <c r="G257" s="1"/>
      <c r="I257" s="3" t="s">
        <v>86</v>
      </c>
    </row>
    <row r="258" spans="1:9" x14ac:dyDescent="0.2">
      <c r="A258" s="28">
        <v>42321</v>
      </c>
      <c r="B258" s="1">
        <v>200</v>
      </c>
      <c r="E258" s="2">
        <v>200</v>
      </c>
      <c r="F258" s="1"/>
      <c r="G258" s="1"/>
      <c r="I258" s="3" t="s">
        <v>86</v>
      </c>
    </row>
    <row r="259" spans="1:9" x14ac:dyDescent="0.2">
      <c r="A259" s="28">
        <v>42335</v>
      </c>
      <c r="B259" s="1">
        <v>100</v>
      </c>
      <c r="E259" s="2">
        <v>100</v>
      </c>
      <c r="F259" s="1"/>
      <c r="G259" s="1"/>
      <c r="I259" s="3" t="s">
        <v>86</v>
      </c>
    </row>
    <row r="260" spans="1:9" x14ac:dyDescent="0.2">
      <c r="A260" s="28">
        <v>42338</v>
      </c>
      <c r="B260" s="1">
        <v>8.16</v>
      </c>
      <c r="F260" s="1"/>
      <c r="G260" s="1">
        <v>8.16</v>
      </c>
      <c r="I260" s="3" t="s">
        <v>68</v>
      </c>
    </row>
    <row r="261" spans="1:9" x14ac:dyDescent="0.2">
      <c r="A261" s="28">
        <v>42341</v>
      </c>
      <c r="B261" s="1">
        <v>200</v>
      </c>
      <c r="E261" s="2">
        <v>200</v>
      </c>
      <c r="F261" s="1"/>
      <c r="G261" s="1"/>
      <c r="I261" s="3" t="s">
        <v>86</v>
      </c>
    </row>
    <row r="262" spans="1:9" x14ac:dyDescent="0.2">
      <c r="A262" s="28">
        <v>42352</v>
      </c>
      <c r="B262" s="1">
        <v>100</v>
      </c>
      <c r="E262" s="2">
        <v>100</v>
      </c>
      <c r="F262" s="1"/>
      <c r="G262" s="1"/>
      <c r="I262" s="3" t="s">
        <v>86</v>
      </c>
    </row>
    <row r="263" spans="1:9" x14ac:dyDescent="0.2">
      <c r="A263" s="28">
        <v>42352</v>
      </c>
      <c r="B263" s="1">
        <v>-100</v>
      </c>
      <c r="F263" s="1">
        <f t="shared" ref="F263" si="39">SUM(B263)</f>
        <v>-100</v>
      </c>
      <c r="G263" s="1"/>
      <c r="I263" s="3" t="s">
        <v>51</v>
      </c>
    </row>
    <row r="264" spans="1:9" x14ac:dyDescent="0.2">
      <c r="A264" s="28">
        <v>42352</v>
      </c>
      <c r="B264" s="1">
        <v>-1474.66</v>
      </c>
      <c r="C264" s="9"/>
      <c r="D264" s="9"/>
      <c r="E264" s="9"/>
      <c r="F264" s="9">
        <v>-1474.66</v>
      </c>
      <c r="G264" s="9"/>
      <c r="H264" s="9" t="s">
        <v>53</v>
      </c>
      <c r="I264" s="10" t="s">
        <v>72</v>
      </c>
    </row>
    <row r="265" spans="1:9" x14ac:dyDescent="0.2">
      <c r="A265" s="28">
        <v>42353</v>
      </c>
      <c r="B265" s="1">
        <v>135</v>
      </c>
      <c r="E265" s="2">
        <v>135</v>
      </c>
      <c r="F265" s="1"/>
      <c r="G265" s="1"/>
      <c r="I265" s="3" t="s">
        <v>86</v>
      </c>
    </row>
    <row r="266" spans="1:9" x14ac:dyDescent="0.2">
      <c r="A266" s="28">
        <v>42361</v>
      </c>
      <c r="B266" s="1">
        <v>200</v>
      </c>
      <c r="E266" s="2">
        <v>200</v>
      </c>
      <c r="F266" s="1"/>
      <c r="G266" s="1"/>
      <c r="I266" s="3" t="s">
        <v>86</v>
      </c>
    </row>
    <row r="267" spans="1:9" x14ac:dyDescent="0.2">
      <c r="A267" s="28">
        <v>42367</v>
      </c>
      <c r="B267" s="1">
        <v>-120</v>
      </c>
      <c r="F267" s="1">
        <f t="shared" ref="F267:F268" si="40">SUM(B267)</f>
        <v>-120</v>
      </c>
      <c r="G267" s="1"/>
      <c r="I267" s="3" t="s">
        <v>51</v>
      </c>
    </row>
    <row r="268" spans="1:9" x14ac:dyDescent="0.2">
      <c r="A268" s="28">
        <v>42367</v>
      </c>
      <c r="B268" s="1">
        <v>-300</v>
      </c>
      <c r="F268" s="1">
        <f t="shared" si="40"/>
        <v>-300</v>
      </c>
      <c r="G268" s="1"/>
      <c r="I268" s="3" t="s">
        <v>51</v>
      </c>
    </row>
    <row r="269" spans="1:9" x14ac:dyDescent="0.2">
      <c r="A269" s="28">
        <v>42369</v>
      </c>
      <c r="B269" s="1">
        <v>7.9</v>
      </c>
      <c r="F269" s="1"/>
      <c r="G269" s="1">
        <v>7.9</v>
      </c>
      <c r="I269" s="3" t="s">
        <v>68</v>
      </c>
    </row>
    <row r="270" spans="1:9" x14ac:dyDescent="0.2">
      <c r="A270" s="28">
        <v>42369</v>
      </c>
      <c r="B270" s="1">
        <v>-4.8</v>
      </c>
      <c r="F270" s="1"/>
      <c r="G270" s="1"/>
      <c r="H270" s="2">
        <v>-4.8</v>
      </c>
      <c r="I270" s="3" t="s">
        <v>71</v>
      </c>
    </row>
    <row r="271" spans="1:9" x14ac:dyDescent="0.2">
      <c r="A271" s="28">
        <v>42373</v>
      </c>
      <c r="B271" s="1">
        <v>-150</v>
      </c>
      <c r="F271" s="1">
        <f t="shared" ref="F271" si="41">SUM(B271)</f>
        <v>-150</v>
      </c>
      <c r="G271" s="1"/>
      <c r="I271" s="3" t="s">
        <v>51</v>
      </c>
    </row>
    <row r="272" spans="1:9" x14ac:dyDescent="0.2">
      <c r="A272" s="28">
        <v>42387</v>
      </c>
      <c r="B272" s="1">
        <v>200</v>
      </c>
      <c r="E272" s="2">
        <v>200</v>
      </c>
      <c r="F272" s="1"/>
      <c r="G272" s="1"/>
      <c r="I272" s="3" t="s">
        <v>86</v>
      </c>
    </row>
    <row r="273" spans="1:9" x14ac:dyDescent="0.2">
      <c r="A273" s="28">
        <v>42398</v>
      </c>
      <c r="B273" s="1">
        <v>6.88</v>
      </c>
      <c r="F273" s="1"/>
      <c r="G273" s="1">
        <v>6.88</v>
      </c>
      <c r="I273" s="3" t="s">
        <v>87</v>
      </c>
    </row>
    <row r="274" spans="1:9" x14ac:dyDescent="0.2">
      <c r="A274" s="28">
        <v>42408</v>
      </c>
      <c r="B274" s="1">
        <v>500</v>
      </c>
      <c r="E274" s="2">
        <v>500</v>
      </c>
      <c r="F274" s="1"/>
      <c r="G274" s="1"/>
      <c r="I274" s="3" t="s">
        <v>86</v>
      </c>
    </row>
    <row r="275" spans="1:9" x14ac:dyDescent="0.2">
      <c r="A275" s="28">
        <v>42423</v>
      </c>
      <c r="B275" s="1">
        <v>1350</v>
      </c>
      <c r="E275" s="2">
        <v>1350</v>
      </c>
      <c r="F275" s="1"/>
      <c r="G275" s="1"/>
      <c r="I275" s="3" t="s">
        <v>86</v>
      </c>
    </row>
    <row r="276" spans="1:9" x14ac:dyDescent="0.2">
      <c r="A276" s="28">
        <v>42426</v>
      </c>
      <c r="B276" s="1">
        <v>500</v>
      </c>
      <c r="E276" s="2">
        <v>500</v>
      </c>
      <c r="F276" s="1"/>
      <c r="G276" s="1"/>
      <c r="I276" s="3" t="s">
        <v>86</v>
      </c>
    </row>
    <row r="277" spans="1:9" x14ac:dyDescent="0.2">
      <c r="A277" s="28">
        <v>42429</v>
      </c>
      <c r="B277" s="1">
        <v>7.88</v>
      </c>
      <c r="G277" s="2">
        <v>7.88</v>
      </c>
      <c r="I277" s="3" t="s">
        <v>68</v>
      </c>
    </row>
    <row r="278" spans="1:9" x14ac:dyDescent="0.2">
      <c r="A278" s="28">
        <v>42439</v>
      </c>
      <c r="B278" s="1">
        <v>-1000</v>
      </c>
      <c r="F278" s="1">
        <f t="shared" ref="F278:F279" si="42">SUM(B278)</f>
        <v>-1000</v>
      </c>
      <c r="I278" s="3" t="s">
        <v>51</v>
      </c>
    </row>
    <row r="279" spans="1:9" x14ac:dyDescent="0.2">
      <c r="A279" s="28">
        <v>42439</v>
      </c>
      <c r="B279" s="1">
        <v>-200</v>
      </c>
      <c r="F279" s="1">
        <f t="shared" si="42"/>
        <v>-200</v>
      </c>
      <c r="G279" s="1"/>
      <c r="I279" s="3" t="s">
        <v>51</v>
      </c>
    </row>
    <row r="280" spans="1:9" x14ac:dyDescent="0.2">
      <c r="A280" s="28">
        <v>42443</v>
      </c>
      <c r="B280" s="1">
        <v>1200</v>
      </c>
      <c r="E280" s="2">
        <v>1200</v>
      </c>
      <c r="F280" s="1"/>
      <c r="G280" s="1"/>
      <c r="I280" s="3" t="s">
        <v>86</v>
      </c>
    </row>
    <row r="281" spans="1:9" x14ac:dyDescent="0.2">
      <c r="A281" s="28">
        <v>42458</v>
      </c>
      <c r="B281" s="1">
        <v>897.49</v>
      </c>
      <c r="E281" s="2">
        <v>897.49</v>
      </c>
      <c r="F281" s="1"/>
      <c r="G281" s="1"/>
      <c r="I281" s="3" t="s">
        <v>86</v>
      </c>
    </row>
    <row r="282" spans="1:9" x14ac:dyDescent="0.2">
      <c r="A282" s="28">
        <v>42460</v>
      </c>
      <c r="B282" s="1">
        <v>9.02</v>
      </c>
      <c r="F282" s="1"/>
      <c r="G282" s="1">
        <v>9.02</v>
      </c>
      <c r="I282" s="3" t="s">
        <v>68</v>
      </c>
    </row>
    <row r="283" spans="1:9" x14ac:dyDescent="0.2">
      <c r="A283" s="28">
        <v>42466</v>
      </c>
      <c r="B283" s="1">
        <v>760</v>
      </c>
      <c r="E283" s="2">
        <v>760</v>
      </c>
      <c r="F283" s="1"/>
      <c r="G283" s="1"/>
      <c r="I283" s="3" t="s">
        <v>86</v>
      </c>
    </row>
    <row r="284" spans="1:9" x14ac:dyDescent="0.2">
      <c r="A284" s="28">
        <v>42467</v>
      </c>
      <c r="B284" s="1">
        <v>240</v>
      </c>
      <c r="E284" s="2">
        <v>240</v>
      </c>
      <c r="F284" s="1"/>
      <c r="G284" s="1"/>
      <c r="I284" s="3" t="s">
        <v>86</v>
      </c>
    </row>
    <row r="285" spans="1:9" x14ac:dyDescent="0.2">
      <c r="A285" s="28">
        <v>42471</v>
      </c>
      <c r="B285" s="1">
        <v>612.94000000000005</v>
      </c>
      <c r="C285" s="58">
        <v>612.94000000000005</v>
      </c>
      <c r="D285" s="18"/>
      <c r="E285" s="18"/>
      <c r="F285" s="18"/>
      <c r="G285" s="18"/>
      <c r="H285" s="18"/>
      <c r="I285" s="35" t="s">
        <v>69</v>
      </c>
    </row>
    <row r="286" spans="1:9" x14ac:dyDescent="0.2">
      <c r="A286" s="28">
        <v>42473</v>
      </c>
      <c r="B286" s="1">
        <v>300</v>
      </c>
      <c r="E286" s="2">
        <v>300</v>
      </c>
      <c r="F286" s="1"/>
      <c r="G286" s="1"/>
      <c r="I286" s="3" t="s">
        <v>86</v>
      </c>
    </row>
    <row r="287" spans="1:9" x14ac:dyDescent="0.2">
      <c r="A287" s="28">
        <v>42481</v>
      </c>
      <c r="B287" s="1">
        <v>400</v>
      </c>
      <c r="E287" s="2">
        <v>400</v>
      </c>
      <c r="F287" s="1"/>
      <c r="G287" s="1"/>
      <c r="I287" s="3" t="s">
        <v>86</v>
      </c>
    </row>
    <row r="288" spans="1:9" x14ac:dyDescent="0.2">
      <c r="A288" s="28">
        <v>42487</v>
      </c>
      <c r="B288" s="1">
        <v>500</v>
      </c>
      <c r="E288" s="2">
        <v>500</v>
      </c>
      <c r="F288" s="1"/>
      <c r="G288" s="1"/>
      <c r="I288" s="3" t="s">
        <v>86</v>
      </c>
    </row>
    <row r="289" spans="1:9" x14ac:dyDescent="0.2">
      <c r="A289" s="28">
        <v>42488</v>
      </c>
      <c r="B289" s="1">
        <v>400</v>
      </c>
      <c r="E289" s="2">
        <v>400</v>
      </c>
      <c r="F289" s="1"/>
      <c r="G289" s="1"/>
      <c r="I289" s="3" t="s">
        <v>86</v>
      </c>
    </row>
    <row r="290" spans="1:9" x14ac:dyDescent="0.2">
      <c r="A290" s="28">
        <v>42489</v>
      </c>
      <c r="B290" s="1">
        <v>9.9600000000000009</v>
      </c>
      <c r="F290" s="1"/>
      <c r="G290" s="1">
        <v>9.9600000000000009</v>
      </c>
      <c r="I290" s="3" t="s">
        <v>68</v>
      </c>
    </row>
    <row r="291" spans="1:9" x14ac:dyDescent="0.2">
      <c r="A291" s="28">
        <v>42489</v>
      </c>
      <c r="B291" s="1">
        <v>-3.2</v>
      </c>
      <c r="F291" s="1"/>
      <c r="G291" s="1"/>
      <c r="H291" s="2">
        <v>-3.2</v>
      </c>
      <c r="I291" s="3" t="s">
        <v>71</v>
      </c>
    </row>
    <row r="292" spans="1:9" x14ac:dyDescent="0.2">
      <c r="A292" s="28">
        <v>42493</v>
      </c>
      <c r="B292" s="1">
        <v>600</v>
      </c>
      <c r="E292" s="2">
        <v>600</v>
      </c>
      <c r="F292" s="1"/>
      <c r="G292" s="1"/>
      <c r="I292" s="3" t="s">
        <v>86</v>
      </c>
    </row>
    <row r="293" spans="1:9" x14ac:dyDescent="0.2">
      <c r="A293" s="28">
        <v>42496</v>
      </c>
      <c r="B293" s="1">
        <v>200</v>
      </c>
      <c r="E293" s="2">
        <v>200</v>
      </c>
      <c r="F293" s="1"/>
      <c r="G293" s="1"/>
      <c r="I293" s="3" t="s">
        <v>86</v>
      </c>
    </row>
    <row r="294" spans="1:9" x14ac:dyDescent="0.2">
      <c r="A294" s="28">
        <v>42500</v>
      </c>
      <c r="B294" s="1">
        <v>400</v>
      </c>
      <c r="E294" s="2">
        <v>400</v>
      </c>
      <c r="F294" s="1"/>
      <c r="G294" s="1"/>
      <c r="I294" s="3" t="s">
        <v>86</v>
      </c>
    </row>
    <row r="295" spans="1:9" x14ac:dyDescent="0.2">
      <c r="A295" s="28">
        <v>42501</v>
      </c>
      <c r="B295" s="1">
        <v>300</v>
      </c>
      <c r="E295" s="2">
        <v>300</v>
      </c>
      <c r="F295" s="1"/>
      <c r="G295" s="1"/>
      <c r="I295" s="3" t="s">
        <v>86</v>
      </c>
    </row>
    <row r="296" spans="1:9" x14ac:dyDescent="0.2">
      <c r="A296" s="28">
        <v>42502</v>
      </c>
      <c r="B296" s="1">
        <v>131</v>
      </c>
      <c r="E296" s="2">
        <v>131</v>
      </c>
      <c r="F296" s="1"/>
      <c r="G296" s="1"/>
      <c r="I296" s="3" t="s">
        <v>86</v>
      </c>
    </row>
    <row r="297" spans="1:9" x14ac:dyDescent="0.2">
      <c r="A297" s="28">
        <v>42520</v>
      </c>
      <c r="B297" s="1">
        <v>-700</v>
      </c>
      <c r="F297" s="1">
        <f t="shared" ref="F297" si="43">SUM(B297)</f>
        <v>-700</v>
      </c>
      <c r="G297" s="1"/>
      <c r="I297" s="3" t="s">
        <v>51</v>
      </c>
    </row>
    <row r="298" spans="1:9" x14ac:dyDescent="0.2">
      <c r="A298" s="28">
        <v>42521</v>
      </c>
      <c r="B298" s="1">
        <v>10.71</v>
      </c>
      <c r="F298" s="1"/>
      <c r="G298" s="1">
        <v>10.71</v>
      </c>
      <c r="I298" s="3" t="s">
        <v>68</v>
      </c>
    </row>
    <row r="299" spans="1:9" x14ac:dyDescent="0.2">
      <c r="A299" s="28">
        <v>42521</v>
      </c>
      <c r="B299" s="1">
        <v>-1.6</v>
      </c>
      <c r="F299" s="1"/>
      <c r="G299" s="1"/>
      <c r="H299" s="2">
        <v>-1.6</v>
      </c>
      <c r="I299" s="3" t="s">
        <v>89</v>
      </c>
    </row>
    <row r="300" spans="1:9" x14ac:dyDescent="0.2">
      <c r="A300" s="28">
        <v>42523</v>
      </c>
      <c r="B300" s="1">
        <v>1400</v>
      </c>
      <c r="E300" s="2">
        <v>1400</v>
      </c>
      <c r="F300" s="1"/>
      <c r="G300" s="1"/>
      <c r="I300" s="3" t="s">
        <v>86</v>
      </c>
    </row>
    <row r="301" spans="1:9" x14ac:dyDescent="0.2">
      <c r="A301" s="28">
        <v>42527</v>
      </c>
      <c r="B301" s="1">
        <v>-300</v>
      </c>
      <c r="F301" s="1">
        <f t="shared" ref="F301" si="44">SUM(B301)</f>
        <v>-300</v>
      </c>
      <c r="G301" s="1"/>
      <c r="I301" s="3" t="s">
        <v>51</v>
      </c>
    </row>
    <row r="302" spans="1:9" x14ac:dyDescent="0.2">
      <c r="A302" s="28">
        <v>42528</v>
      </c>
      <c r="B302" s="1">
        <v>600</v>
      </c>
      <c r="E302" s="2">
        <v>600</v>
      </c>
      <c r="F302" s="1"/>
      <c r="G302" s="1"/>
      <c r="I302" s="3" t="s">
        <v>86</v>
      </c>
    </row>
    <row r="303" spans="1:9" x14ac:dyDescent="0.2">
      <c r="A303" s="28">
        <v>42529</v>
      </c>
      <c r="B303" s="1">
        <v>260</v>
      </c>
      <c r="E303" s="2">
        <v>260</v>
      </c>
      <c r="F303" s="1"/>
      <c r="G303" s="1"/>
      <c r="I303" s="3" t="s">
        <v>86</v>
      </c>
    </row>
    <row r="304" spans="1:9" x14ac:dyDescent="0.2">
      <c r="A304" s="28">
        <v>42535</v>
      </c>
      <c r="B304" s="1">
        <v>1000</v>
      </c>
      <c r="E304" s="2">
        <v>1000</v>
      </c>
      <c r="F304" s="1"/>
      <c r="G304" s="1"/>
      <c r="I304" s="3" t="s">
        <v>86</v>
      </c>
    </row>
    <row r="305" spans="1:12" x14ac:dyDescent="0.2">
      <c r="A305" s="28">
        <v>42536</v>
      </c>
      <c r="B305" s="1">
        <v>400</v>
      </c>
      <c r="E305" s="2">
        <v>400</v>
      </c>
      <c r="F305" s="1"/>
      <c r="G305" s="1"/>
      <c r="I305" s="3" t="s">
        <v>86</v>
      </c>
    </row>
    <row r="306" spans="1:12" x14ac:dyDescent="0.2">
      <c r="A306" s="28">
        <v>42537</v>
      </c>
      <c r="B306" s="1">
        <v>270</v>
      </c>
      <c r="E306" s="2">
        <v>270</v>
      </c>
      <c r="F306" s="1"/>
      <c r="G306" s="1"/>
      <c r="I306" s="3" t="s">
        <v>86</v>
      </c>
    </row>
    <row r="307" spans="1:12" x14ac:dyDescent="0.2">
      <c r="A307" s="28">
        <v>42538</v>
      </c>
      <c r="B307" s="1">
        <v>130</v>
      </c>
      <c r="E307" s="2">
        <v>130</v>
      </c>
      <c r="F307" s="1"/>
      <c r="G307" s="1"/>
      <c r="I307" s="3" t="s">
        <v>86</v>
      </c>
    </row>
    <row r="308" spans="1:12" x14ac:dyDescent="0.2">
      <c r="A308" s="28">
        <v>42549</v>
      </c>
      <c r="B308" s="1">
        <v>-400</v>
      </c>
      <c r="F308" s="1">
        <f t="shared" ref="F308" si="45">SUM(B308)</f>
        <v>-400</v>
      </c>
      <c r="G308" s="1"/>
      <c r="I308" s="3" t="s">
        <v>51</v>
      </c>
    </row>
    <row r="309" spans="1:12" x14ac:dyDescent="0.2">
      <c r="A309" s="28">
        <v>42549</v>
      </c>
      <c r="B309" s="1">
        <v>800</v>
      </c>
      <c r="E309" s="2">
        <v>800</v>
      </c>
      <c r="F309" s="1"/>
      <c r="G309" s="1"/>
      <c r="I309" s="3" t="s">
        <v>86</v>
      </c>
    </row>
    <row r="310" spans="1:12" x14ac:dyDescent="0.2">
      <c r="A310" s="28">
        <v>42551</v>
      </c>
      <c r="B310" s="1">
        <v>-8</v>
      </c>
      <c r="F310" s="1"/>
      <c r="G310" s="1"/>
      <c r="H310" s="2">
        <v>-8</v>
      </c>
      <c r="I310" s="3" t="s">
        <v>89</v>
      </c>
    </row>
    <row r="311" spans="1:12" ht="15" thickBot="1" x14ac:dyDescent="0.25">
      <c r="A311" s="66">
        <v>42551</v>
      </c>
      <c r="B311" s="67">
        <v>9.49</v>
      </c>
      <c r="C311" s="68"/>
      <c r="D311" s="68"/>
      <c r="E311" s="68"/>
      <c r="F311" s="67"/>
      <c r="G311" s="67">
        <v>9.49</v>
      </c>
      <c r="H311" s="68"/>
      <c r="I311" s="69" t="s">
        <v>90</v>
      </c>
      <c r="K311" s="23">
        <f>SUM(F245:F311)</f>
        <v>-6285.66</v>
      </c>
      <c r="L311" s="3">
        <f>SUM(E245:E311)</f>
        <v>14873.49</v>
      </c>
    </row>
    <row r="312" spans="1:12" x14ac:dyDescent="0.2">
      <c r="A312" s="28">
        <v>42556</v>
      </c>
      <c r="B312" s="1">
        <v>1000</v>
      </c>
      <c r="E312" s="2">
        <v>1000</v>
      </c>
      <c r="F312" s="1"/>
      <c r="G312" s="1"/>
      <c r="I312" s="3" t="s">
        <v>86</v>
      </c>
    </row>
    <row r="313" spans="1:12" x14ac:dyDescent="0.2">
      <c r="A313" s="28">
        <v>42566</v>
      </c>
      <c r="B313" s="1">
        <v>1400</v>
      </c>
      <c r="E313" s="2">
        <v>1400</v>
      </c>
      <c r="F313" s="1"/>
      <c r="G313" s="1"/>
      <c r="I313" s="3" t="s">
        <v>86</v>
      </c>
    </row>
    <row r="314" spans="1:12" x14ac:dyDescent="0.2">
      <c r="A314" s="28">
        <v>42572</v>
      </c>
      <c r="B314" s="1">
        <v>500</v>
      </c>
      <c r="E314" s="2">
        <v>500</v>
      </c>
      <c r="F314" s="1"/>
      <c r="G314" s="1"/>
      <c r="I314" s="3" t="s">
        <v>86</v>
      </c>
    </row>
    <row r="315" spans="1:12" x14ac:dyDescent="0.2">
      <c r="A315" s="28">
        <v>42580</v>
      </c>
      <c r="B315" s="1">
        <v>10.56</v>
      </c>
      <c r="F315" s="1"/>
      <c r="G315" s="1">
        <v>10.56</v>
      </c>
      <c r="I315" s="3" t="s">
        <v>90</v>
      </c>
    </row>
    <row r="316" spans="1:12" x14ac:dyDescent="0.2">
      <c r="A316" s="28">
        <v>42586</v>
      </c>
      <c r="B316" s="1">
        <v>-3000</v>
      </c>
      <c r="F316" s="1">
        <f t="shared" ref="F316" si="46">SUM(B316)</f>
        <v>-3000</v>
      </c>
      <c r="G316" s="1"/>
      <c r="I316" s="3" t="s">
        <v>91</v>
      </c>
    </row>
    <row r="317" spans="1:12" x14ac:dyDescent="0.2">
      <c r="A317" s="28">
        <v>42590</v>
      </c>
      <c r="B317" s="1">
        <v>3000</v>
      </c>
      <c r="E317" s="2">
        <v>3000</v>
      </c>
      <c r="F317" s="1"/>
      <c r="G317" s="1"/>
      <c r="I317" s="3" t="s">
        <v>92</v>
      </c>
    </row>
    <row r="318" spans="1:12" x14ac:dyDescent="0.2">
      <c r="A318" s="28">
        <v>42604</v>
      </c>
      <c r="B318" s="1">
        <v>-100</v>
      </c>
      <c r="F318" s="1">
        <f t="shared" ref="F318" si="47">SUM(B318)</f>
        <v>-100</v>
      </c>
      <c r="G318" s="1"/>
      <c r="I318" s="3" t="s">
        <v>51</v>
      </c>
    </row>
    <row r="319" spans="1:12" x14ac:dyDescent="0.2">
      <c r="A319" s="28">
        <v>42613</v>
      </c>
      <c r="B319" s="1">
        <v>9.01</v>
      </c>
      <c r="F319" s="1"/>
      <c r="G319" s="1">
        <v>9.01</v>
      </c>
      <c r="I319" s="3" t="s">
        <v>90</v>
      </c>
    </row>
    <row r="320" spans="1:12" x14ac:dyDescent="0.2">
      <c r="A320" s="28">
        <v>42618</v>
      </c>
      <c r="B320" s="1">
        <v>-500</v>
      </c>
      <c r="F320" s="1">
        <f t="shared" ref="F320" si="48">SUM(B320)</f>
        <v>-500</v>
      </c>
      <c r="G320" s="1"/>
      <c r="I320" s="3" t="s">
        <v>51</v>
      </c>
    </row>
    <row r="321" spans="1:9" x14ac:dyDescent="0.2">
      <c r="A321" s="28">
        <v>42619</v>
      </c>
      <c r="B321" s="1">
        <v>500</v>
      </c>
      <c r="E321" s="2">
        <v>500</v>
      </c>
      <c r="F321" s="1"/>
      <c r="G321" s="1"/>
      <c r="I321" s="3" t="s">
        <v>86</v>
      </c>
    </row>
    <row r="322" spans="1:9" x14ac:dyDescent="0.2">
      <c r="A322" s="28">
        <v>42629</v>
      </c>
      <c r="B322" s="1">
        <v>300</v>
      </c>
      <c r="E322" s="2">
        <v>300</v>
      </c>
      <c r="F322" s="1"/>
      <c r="G322" s="1"/>
      <c r="I322" s="3" t="s">
        <v>86</v>
      </c>
    </row>
    <row r="323" spans="1:9" x14ac:dyDescent="0.2">
      <c r="A323" s="28">
        <v>42643</v>
      </c>
      <c r="B323" s="1">
        <v>6.28</v>
      </c>
      <c r="F323" s="1"/>
      <c r="G323" s="1">
        <v>6.28</v>
      </c>
      <c r="I323" s="3" t="s">
        <v>90</v>
      </c>
    </row>
    <row r="324" spans="1:9" x14ac:dyDescent="0.2">
      <c r="A324" s="28">
        <v>42674</v>
      </c>
      <c r="B324" s="1">
        <v>6.53</v>
      </c>
      <c r="F324" s="1"/>
      <c r="G324" s="1">
        <v>6.53</v>
      </c>
      <c r="I324" s="3" t="s">
        <v>90</v>
      </c>
    </row>
    <row r="325" spans="1:9" x14ac:dyDescent="0.2">
      <c r="A325" s="28">
        <v>42675</v>
      </c>
      <c r="B325" s="1">
        <v>600</v>
      </c>
      <c r="E325" s="2">
        <v>600</v>
      </c>
      <c r="F325" s="1"/>
      <c r="G325" s="1"/>
      <c r="I325" s="3" t="s">
        <v>86</v>
      </c>
    </row>
    <row r="326" spans="1:9" x14ac:dyDescent="0.2">
      <c r="A326" s="28">
        <v>42681</v>
      </c>
      <c r="B326" s="1">
        <v>300</v>
      </c>
      <c r="E326" s="2">
        <v>300</v>
      </c>
      <c r="F326" s="1"/>
      <c r="G326" s="1"/>
      <c r="I326" s="3" t="s">
        <v>86</v>
      </c>
    </row>
    <row r="327" spans="1:9" x14ac:dyDescent="0.2">
      <c r="A327" s="28">
        <v>42682</v>
      </c>
      <c r="B327" s="1">
        <v>500</v>
      </c>
      <c r="E327" s="2">
        <v>500</v>
      </c>
      <c r="F327" s="1"/>
      <c r="G327" s="1"/>
      <c r="I327" s="3" t="s">
        <v>86</v>
      </c>
    </row>
    <row r="328" spans="1:9" x14ac:dyDescent="0.2">
      <c r="A328" s="28">
        <v>42684</v>
      </c>
      <c r="B328" s="1">
        <v>500</v>
      </c>
      <c r="E328" s="2">
        <v>500</v>
      </c>
      <c r="F328" s="1"/>
      <c r="G328" s="1"/>
      <c r="I328" s="3" t="s">
        <v>86</v>
      </c>
    </row>
    <row r="329" spans="1:9" x14ac:dyDescent="0.2">
      <c r="A329" s="28">
        <v>42688</v>
      </c>
      <c r="B329" s="1">
        <v>1000</v>
      </c>
      <c r="E329" s="2">
        <v>1000</v>
      </c>
      <c r="F329" s="1"/>
      <c r="G329" s="1"/>
      <c r="I329" s="3" t="s">
        <v>86</v>
      </c>
    </row>
    <row r="330" spans="1:9" x14ac:dyDescent="0.2">
      <c r="A330" s="28">
        <v>42704</v>
      </c>
      <c r="B330" s="1">
        <v>6.83</v>
      </c>
      <c r="F330" s="1"/>
      <c r="G330" s="1">
        <v>6.83</v>
      </c>
      <c r="I330" s="3" t="s">
        <v>68</v>
      </c>
    </row>
    <row r="331" spans="1:9" x14ac:dyDescent="0.2">
      <c r="A331" s="28">
        <v>42706</v>
      </c>
      <c r="B331" s="1">
        <v>400</v>
      </c>
      <c r="E331" s="2">
        <v>400</v>
      </c>
      <c r="F331" s="1"/>
      <c r="G331" s="1"/>
      <c r="I331" s="3" t="s">
        <v>86</v>
      </c>
    </row>
    <row r="332" spans="1:9" x14ac:dyDescent="0.2">
      <c r="A332" s="28">
        <v>42734</v>
      </c>
      <c r="B332" s="1">
        <v>7.13</v>
      </c>
      <c r="F332" s="1"/>
      <c r="G332" s="1">
        <v>7.13</v>
      </c>
      <c r="I332" s="3" t="s">
        <v>68</v>
      </c>
    </row>
    <row r="333" spans="1:9" x14ac:dyDescent="0.2">
      <c r="A333" s="28">
        <v>42400</v>
      </c>
      <c r="B333" s="1">
        <v>7.14</v>
      </c>
      <c r="F333" s="1"/>
      <c r="G333" s="1">
        <v>7.14</v>
      </c>
      <c r="I333" s="3" t="s">
        <v>68</v>
      </c>
    </row>
    <row r="334" spans="1:9" x14ac:dyDescent="0.2">
      <c r="A334" s="28">
        <v>42794</v>
      </c>
      <c r="B334" s="1">
        <v>2000</v>
      </c>
      <c r="E334" s="2">
        <v>2000</v>
      </c>
      <c r="F334" s="1"/>
      <c r="G334" s="1"/>
      <c r="I334" s="3" t="s">
        <v>86</v>
      </c>
    </row>
    <row r="335" spans="1:9" x14ac:dyDescent="0.2">
      <c r="A335" s="28">
        <v>42794</v>
      </c>
      <c r="B335" s="1">
        <v>4.45</v>
      </c>
      <c r="F335" s="1"/>
      <c r="G335" s="1">
        <v>4.45</v>
      </c>
      <c r="I335" s="3" t="s">
        <v>68</v>
      </c>
    </row>
    <row r="336" spans="1:9" x14ac:dyDescent="0.2">
      <c r="A336" s="28">
        <v>42798</v>
      </c>
      <c r="B336" s="1">
        <v>2109</v>
      </c>
      <c r="E336" s="2">
        <v>2109</v>
      </c>
      <c r="F336" s="1"/>
      <c r="G336" s="1"/>
      <c r="I336" s="3" t="s">
        <v>86</v>
      </c>
    </row>
    <row r="337" spans="1:9" x14ac:dyDescent="0.2">
      <c r="A337" s="28">
        <v>42802</v>
      </c>
      <c r="B337" s="1">
        <v>500</v>
      </c>
      <c r="E337" s="2">
        <v>500</v>
      </c>
      <c r="F337" s="1"/>
      <c r="G337" s="1"/>
      <c r="I337" s="3" t="s">
        <v>86</v>
      </c>
    </row>
    <row r="338" spans="1:9" x14ac:dyDescent="0.2">
      <c r="A338" s="28">
        <v>42825</v>
      </c>
      <c r="B338" s="1">
        <v>5.63</v>
      </c>
      <c r="F338" s="1"/>
      <c r="G338" s="1">
        <v>5.63</v>
      </c>
      <c r="I338" s="3" t="s">
        <v>68</v>
      </c>
    </row>
    <row r="339" spans="1:9" x14ac:dyDescent="0.2">
      <c r="A339" s="28">
        <v>42837</v>
      </c>
      <c r="B339" s="1">
        <v>2000</v>
      </c>
      <c r="E339" s="2">
        <v>2000</v>
      </c>
      <c r="F339" s="1"/>
      <c r="G339" s="1"/>
      <c r="I339" s="3" t="s">
        <v>86</v>
      </c>
    </row>
    <row r="340" spans="1:9" x14ac:dyDescent="0.2">
      <c r="A340" s="28">
        <v>42853</v>
      </c>
      <c r="B340" s="1">
        <v>5.33</v>
      </c>
      <c r="F340" s="1"/>
      <c r="G340" s="1">
        <v>5.33</v>
      </c>
      <c r="I340" s="3" t="s">
        <v>68</v>
      </c>
    </row>
    <row r="341" spans="1:9" x14ac:dyDescent="0.2">
      <c r="A341" s="28">
        <v>42886</v>
      </c>
      <c r="B341" s="1">
        <v>6.44</v>
      </c>
      <c r="F341" s="1"/>
      <c r="G341" s="1">
        <v>6.44</v>
      </c>
      <c r="I341" s="3" t="s">
        <v>68</v>
      </c>
    </row>
    <row r="342" spans="1:9" x14ac:dyDescent="0.2">
      <c r="A342" s="28">
        <v>42895</v>
      </c>
      <c r="B342" s="1">
        <v>-2000</v>
      </c>
      <c r="F342" s="1">
        <v>-2000</v>
      </c>
      <c r="G342" s="1"/>
      <c r="I342" s="3" t="s">
        <v>51</v>
      </c>
    </row>
    <row r="343" spans="1:9" x14ac:dyDescent="0.2">
      <c r="A343" s="28">
        <v>42899</v>
      </c>
      <c r="B343" s="1">
        <v>-1000</v>
      </c>
      <c r="F343" s="1">
        <v>-1000</v>
      </c>
      <c r="G343" s="1"/>
      <c r="I343" s="3" t="s">
        <v>51</v>
      </c>
    </row>
    <row r="344" spans="1:9" x14ac:dyDescent="0.2">
      <c r="A344" s="28">
        <v>42912</v>
      </c>
      <c r="B344" s="1">
        <v>-100</v>
      </c>
      <c r="F344" s="1">
        <v>-100</v>
      </c>
      <c r="G344" s="1"/>
      <c r="I344" s="3" t="s">
        <v>51</v>
      </c>
    </row>
    <row r="345" spans="1:9" x14ac:dyDescent="0.2">
      <c r="A345" s="28">
        <v>42916</v>
      </c>
      <c r="B345" s="1">
        <v>5.52</v>
      </c>
      <c r="F345" s="1"/>
      <c r="G345" s="1">
        <v>5.52</v>
      </c>
      <c r="I345" s="3" t="s">
        <v>51</v>
      </c>
    </row>
    <row r="346" spans="1:9" x14ac:dyDescent="0.2">
      <c r="A346" s="28">
        <v>42947</v>
      </c>
      <c r="B346" s="1">
        <v>5.52</v>
      </c>
      <c r="F346" s="1"/>
      <c r="G346" s="1">
        <v>5.52</v>
      </c>
      <c r="I346" s="3" t="s">
        <v>68</v>
      </c>
    </row>
    <row r="347" spans="1:9" x14ac:dyDescent="0.2">
      <c r="A347" s="28">
        <v>42965</v>
      </c>
      <c r="B347" s="1">
        <v>-1000</v>
      </c>
      <c r="F347" s="1">
        <v>-1000</v>
      </c>
      <c r="G347" s="1"/>
      <c r="I347" s="3" t="s">
        <v>51</v>
      </c>
    </row>
    <row r="348" spans="1:9" x14ac:dyDescent="0.2">
      <c r="A348" s="28">
        <v>42971</v>
      </c>
      <c r="B348" s="1">
        <v>-1500</v>
      </c>
      <c r="F348" s="1">
        <v>-1500</v>
      </c>
      <c r="G348" s="1"/>
      <c r="I348" s="3" t="s">
        <v>51</v>
      </c>
    </row>
    <row r="349" spans="1:9" x14ac:dyDescent="0.2">
      <c r="A349" s="28">
        <v>42975</v>
      </c>
      <c r="B349" s="1">
        <v>-800</v>
      </c>
      <c r="F349" s="1">
        <v>-800</v>
      </c>
      <c r="G349" s="1"/>
      <c r="I349" s="3" t="s">
        <v>51</v>
      </c>
    </row>
    <row r="350" spans="1:9" x14ac:dyDescent="0.2">
      <c r="A350" s="28">
        <v>42978</v>
      </c>
      <c r="B350" s="1">
        <v>5.38</v>
      </c>
      <c r="F350" s="1"/>
      <c r="G350" s="1">
        <v>5.38</v>
      </c>
      <c r="I350" s="3" t="s">
        <v>68</v>
      </c>
    </row>
    <row r="351" spans="1:9" x14ac:dyDescent="0.2">
      <c r="A351" s="28">
        <v>43007</v>
      </c>
      <c r="B351" s="1">
        <v>4.6399999999999997</v>
      </c>
      <c r="F351" s="1"/>
      <c r="G351" s="1">
        <v>4.6399999999999997</v>
      </c>
      <c r="I351" s="3" t="s">
        <v>68</v>
      </c>
    </row>
    <row r="352" spans="1:9" x14ac:dyDescent="0.2">
      <c r="A352" s="28">
        <v>43021</v>
      </c>
      <c r="B352" s="1">
        <v>-500</v>
      </c>
      <c r="F352" s="1">
        <v>-500</v>
      </c>
      <c r="G352" s="1"/>
      <c r="I352" s="3" t="s">
        <v>51</v>
      </c>
    </row>
    <row r="353" spans="1:13" x14ac:dyDescent="0.2">
      <c r="A353" s="28">
        <v>43025</v>
      </c>
      <c r="B353" s="1">
        <v>500</v>
      </c>
      <c r="E353" s="2">
        <v>500</v>
      </c>
      <c r="F353" s="1"/>
      <c r="G353" s="1"/>
      <c r="I353" s="3" t="s">
        <v>86</v>
      </c>
    </row>
    <row r="354" spans="1:13" x14ac:dyDescent="0.2">
      <c r="A354" s="28">
        <v>43028</v>
      </c>
      <c r="B354" s="1">
        <v>-6600</v>
      </c>
      <c r="F354" s="1"/>
      <c r="G354" s="1"/>
      <c r="H354" s="2">
        <v>-6600</v>
      </c>
      <c r="I354" s="3" t="s">
        <v>97</v>
      </c>
    </row>
    <row r="355" spans="1:13" x14ac:dyDescent="0.2">
      <c r="A355" s="28">
        <v>43039</v>
      </c>
      <c r="B355" s="1">
        <v>4.72</v>
      </c>
      <c r="F355" s="1"/>
      <c r="G355" s="1">
        <v>4.72</v>
      </c>
    </row>
    <row r="356" spans="1:13" x14ac:dyDescent="0.2">
      <c r="A356" s="28">
        <v>43069</v>
      </c>
      <c r="B356" s="1">
        <v>3.41</v>
      </c>
      <c r="F356" s="1"/>
      <c r="G356" s="1">
        <v>3.41</v>
      </c>
      <c r="I356" s="3" t="s">
        <v>68</v>
      </c>
    </row>
    <row r="357" spans="1:13" ht="15" thickBot="1" x14ac:dyDescent="0.25">
      <c r="A357" s="66">
        <v>43084</v>
      </c>
      <c r="B357" s="67">
        <v>20000</v>
      </c>
      <c r="C357" s="68"/>
      <c r="D357" s="68"/>
      <c r="E357" s="68">
        <v>20000</v>
      </c>
      <c r="F357" s="67"/>
      <c r="G357" s="67"/>
      <c r="H357" s="68"/>
      <c r="I357" s="69" t="s">
        <v>86</v>
      </c>
      <c r="K357" s="23">
        <f>SUM(F312:F357)</f>
        <v>-10500</v>
      </c>
      <c r="L357" s="3">
        <f>SUM(E312:E357)</f>
        <v>37109</v>
      </c>
      <c r="M357" s="23">
        <f>L357+K357</f>
        <v>26609</v>
      </c>
    </row>
    <row r="358" spans="1:13" x14ac:dyDescent="0.2">
      <c r="A358" s="28">
        <v>43098</v>
      </c>
      <c r="B358" s="1">
        <v>3.84</v>
      </c>
      <c r="F358" s="1"/>
      <c r="G358" s="1">
        <v>3.84</v>
      </c>
      <c r="I358" s="3" t="s">
        <v>68</v>
      </c>
    </row>
    <row r="359" spans="1:13" x14ac:dyDescent="0.2">
      <c r="A359" s="28">
        <v>43131</v>
      </c>
      <c r="B359" s="1">
        <v>5.79</v>
      </c>
      <c r="F359" s="1"/>
      <c r="G359" s="1">
        <v>5.79</v>
      </c>
      <c r="I359" s="3" t="s">
        <v>68</v>
      </c>
    </row>
    <row r="360" spans="1:13" x14ac:dyDescent="0.2">
      <c r="A360" s="28">
        <v>43159</v>
      </c>
      <c r="B360" s="1">
        <v>4.9000000000000004</v>
      </c>
      <c r="F360" s="1"/>
      <c r="G360" s="1">
        <v>4.9000000000000004</v>
      </c>
      <c r="I360" s="3" t="s">
        <v>68</v>
      </c>
    </row>
    <row r="361" spans="1:13" x14ac:dyDescent="0.2">
      <c r="A361" s="28">
        <v>43185</v>
      </c>
      <c r="B361" s="1">
        <v>200</v>
      </c>
      <c r="E361" s="2">
        <v>200</v>
      </c>
      <c r="F361" s="1"/>
      <c r="G361" s="1"/>
      <c r="I361" s="3" t="s">
        <v>86</v>
      </c>
    </row>
    <row r="362" spans="1:13" x14ac:dyDescent="0.2">
      <c r="A362" s="28">
        <v>43188</v>
      </c>
      <c r="B362" s="1">
        <v>5.09</v>
      </c>
      <c r="F362" s="1"/>
      <c r="G362" s="1">
        <v>5.09</v>
      </c>
      <c r="I362" s="3" t="s">
        <v>68</v>
      </c>
    </row>
    <row r="363" spans="1:13" x14ac:dyDescent="0.2">
      <c r="A363" s="28">
        <v>43213</v>
      </c>
      <c r="B363" s="1">
        <v>-3575</v>
      </c>
      <c r="F363" s="1"/>
      <c r="G363" s="1"/>
      <c r="H363" s="2">
        <v>-3575</v>
      </c>
      <c r="I363" s="3" t="s">
        <v>98</v>
      </c>
    </row>
    <row r="364" spans="1:13" x14ac:dyDescent="0.2">
      <c r="A364" s="28">
        <v>43213</v>
      </c>
      <c r="B364" s="1">
        <v>200</v>
      </c>
      <c r="E364" s="2">
        <v>200</v>
      </c>
      <c r="F364" s="1"/>
      <c r="G364" s="1"/>
      <c r="I364" s="3" t="s">
        <v>86</v>
      </c>
    </row>
    <row r="365" spans="1:13" x14ac:dyDescent="0.2">
      <c r="A365" s="28">
        <v>43220</v>
      </c>
      <c r="B365" s="1">
        <v>5.5</v>
      </c>
      <c r="F365" s="1"/>
      <c r="G365" s="1">
        <v>5.5</v>
      </c>
    </row>
    <row r="366" spans="1:13" x14ac:dyDescent="0.2">
      <c r="A366" s="28">
        <v>43227</v>
      </c>
      <c r="B366" s="1">
        <v>200</v>
      </c>
      <c r="E366" s="2">
        <v>200</v>
      </c>
      <c r="F366" s="1"/>
      <c r="G366" s="1"/>
    </row>
    <row r="367" spans="1:13" x14ac:dyDescent="0.2">
      <c r="A367" s="28">
        <v>43241</v>
      </c>
      <c r="B367" s="1">
        <v>200</v>
      </c>
      <c r="E367" s="2">
        <v>200</v>
      </c>
      <c r="F367" s="1"/>
      <c r="G367" s="1"/>
    </row>
    <row r="368" spans="1:13" x14ac:dyDescent="0.2">
      <c r="A368" s="28">
        <v>43248</v>
      </c>
      <c r="B368" s="1">
        <v>-929.7</v>
      </c>
      <c r="F368" s="1"/>
      <c r="G368" s="1"/>
      <c r="H368" s="2">
        <v>-929.7</v>
      </c>
      <c r="I368" s="3" t="s">
        <v>99</v>
      </c>
    </row>
    <row r="369" spans="1:9" x14ac:dyDescent="0.2">
      <c r="A369" s="28">
        <v>43251</v>
      </c>
      <c r="B369" s="1">
        <v>5.04</v>
      </c>
      <c r="F369" s="1"/>
      <c r="G369" s="1">
        <v>5.04</v>
      </c>
    </row>
    <row r="370" spans="1:9" x14ac:dyDescent="0.2">
      <c r="A370" s="28">
        <v>43255</v>
      </c>
      <c r="B370" s="1">
        <v>200</v>
      </c>
      <c r="E370" s="2">
        <v>200</v>
      </c>
      <c r="F370" s="1"/>
      <c r="G370" s="1"/>
    </row>
    <row r="371" spans="1:9" x14ac:dyDescent="0.2">
      <c r="A371" s="28">
        <v>43256</v>
      </c>
      <c r="B371" s="1">
        <v>-259</v>
      </c>
      <c r="F371" s="1"/>
      <c r="G371" s="1"/>
      <c r="H371" s="2">
        <v>-259</v>
      </c>
      <c r="I371" s="3" t="s">
        <v>99</v>
      </c>
    </row>
    <row r="372" spans="1:9" x14ac:dyDescent="0.2">
      <c r="A372" s="28">
        <v>43269</v>
      </c>
      <c r="B372" s="1">
        <v>200</v>
      </c>
      <c r="E372" s="2">
        <v>200</v>
      </c>
      <c r="F372" s="1"/>
      <c r="G372" s="1"/>
    </row>
    <row r="373" spans="1:9" x14ac:dyDescent="0.2">
      <c r="A373" s="28">
        <v>43280</v>
      </c>
      <c r="B373" s="1">
        <v>4.6500000000000004</v>
      </c>
      <c r="F373" s="1"/>
      <c r="G373" s="1">
        <v>4.6500000000000004</v>
      </c>
      <c r="I373" s="3" t="s">
        <v>90</v>
      </c>
    </row>
    <row r="374" spans="1:9" x14ac:dyDescent="0.2">
      <c r="A374" s="28">
        <v>43283</v>
      </c>
      <c r="B374" s="1">
        <v>200</v>
      </c>
      <c r="E374" s="2">
        <v>200</v>
      </c>
      <c r="F374" s="1"/>
      <c r="G374" s="1"/>
      <c r="I374" s="3" t="s">
        <v>86</v>
      </c>
    </row>
    <row r="375" spans="1:9" x14ac:dyDescent="0.2">
      <c r="A375" s="28">
        <v>43286</v>
      </c>
      <c r="B375" s="1">
        <v>-320</v>
      </c>
      <c r="F375" s="1"/>
      <c r="G375" s="1"/>
      <c r="H375" s="2">
        <v>320</v>
      </c>
      <c r="I375" s="3" t="s">
        <v>101</v>
      </c>
    </row>
    <row r="376" spans="1:9" x14ac:dyDescent="0.2">
      <c r="A376" s="28">
        <v>43297</v>
      </c>
      <c r="B376" s="1">
        <v>200</v>
      </c>
      <c r="E376" s="2">
        <v>200</v>
      </c>
      <c r="F376" s="1"/>
      <c r="G376" s="1"/>
    </row>
    <row r="377" spans="1:9" x14ac:dyDescent="0.2">
      <c r="A377" s="28">
        <v>43309</v>
      </c>
      <c r="B377" s="1">
        <v>-809.25</v>
      </c>
      <c r="F377" s="1"/>
      <c r="G377" s="1"/>
      <c r="H377" s="2">
        <v>-809.2</v>
      </c>
      <c r="I377" s="3" t="s">
        <v>99</v>
      </c>
    </row>
    <row r="378" spans="1:9" x14ac:dyDescent="0.2">
      <c r="A378" s="28">
        <v>43311</v>
      </c>
      <c r="B378" s="1">
        <v>200</v>
      </c>
      <c r="E378" s="2">
        <v>200</v>
      </c>
      <c r="F378" s="1"/>
      <c r="G378" s="1"/>
    </row>
    <row r="379" spans="1:9" x14ac:dyDescent="0.2">
      <c r="A379" s="28">
        <v>43312</v>
      </c>
      <c r="B379" s="1">
        <v>5.13</v>
      </c>
      <c r="F379" s="1"/>
      <c r="G379" s="1">
        <v>5.13</v>
      </c>
      <c r="I379" s="3" t="s">
        <v>90</v>
      </c>
    </row>
    <row r="380" spans="1:9" x14ac:dyDescent="0.2">
      <c r="A380" s="28">
        <v>43321</v>
      </c>
      <c r="B380" s="1">
        <v>28600.29</v>
      </c>
      <c r="E380" s="2">
        <v>28600.29</v>
      </c>
      <c r="F380" s="1"/>
      <c r="G380" s="1"/>
    </row>
    <row r="381" spans="1:9" x14ac:dyDescent="0.2">
      <c r="A381" s="28">
        <v>43321</v>
      </c>
      <c r="B381" s="1">
        <v>9879.2000000000007</v>
      </c>
      <c r="E381" s="2">
        <v>9879.2000000000007</v>
      </c>
      <c r="F381" s="1"/>
      <c r="G381" s="1"/>
    </row>
    <row r="382" spans="1:9" x14ac:dyDescent="0.2">
      <c r="A382" s="27" t="s">
        <v>82</v>
      </c>
      <c r="B382" s="5">
        <f>SUM(B1:B381)</f>
        <v>77051.47</v>
      </c>
      <c r="F382" s="1"/>
      <c r="G382" s="1"/>
    </row>
    <row r="383" spans="1:9" x14ac:dyDescent="0.2">
      <c r="F383" s="1"/>
      <c r="G383" s="1"/>
    </row>
    <row r="384" spans="1:9" x14ac:dyDescent="0.2">
      <c r="F384" s="1"/>
      <c r="G384" s="1"/>
    </row>
    <row r="385" spans="1:10" x14ac:dyDescent="0.2">
      <c r="B385" s="5" t="s">
        <v>83</v>
      </c>
      <c r="C385" s="17">
        <f t="shared" ref="C385:H385" si="49">SUM(C1:C384)</f>
        <v>65714.48</v>
      </c>
      <c r="D385" s="12">
        <f t="shared" si="49"/>
        <v>9879.2000000000007</v>
      </c>
      <c r="E385" s="48">
        <f t="shared" si="49"/>
        <v>131914.40000000002</v>
      </c>
      <c r="F385" s="6">
        <f t="shared" si="49"/>
        <v>-119092.35</v>
      </c>
      <c r="G385" s="6">
        <f t="shared" si="49"/>
        <v>1199.9745454545457</v>
      </c>
      <c r="H385" s="6">
        <f t="shared" si="49"/>
        <v>-11937.7</v>
      </c>
    </row>
    <row r="386" spans="1:10" x14ac:dyDescent="0.2">
      <c r="A386" s="52"/>
      <c r="B386" s="53"/>
      <c r="C386" s="54"/>
      <c r="D386" s="14"/>
      <c r="E386" s="49"/>
      <c r="H386" s="50"/>
    </row>
    <row r="387" spans="1:10" x14ac:dyDescent="0.2">
      <c r="A387" s="52"/>
      <c r="B387" s="55"/>
      <c r="C387" s="56"/>
      <c r="D387" s="14"/>
      <c r="E387" s="49"/>
    </row>
    <row r="388" spans="1:10" x14ac:dyDescent="0.2">
      <c r="A388" s="52"/>
      <c r="B388" s="55"/>
      <c r="C388" s="56"/>
      <c r="D388" s="14"/>
      <c r="E388" s="49"/>
      <c r="I388" s="23"/>
    </row>
    <row r="389" spans="1:10" x14ac:dyDescent="0.2">
      <c r="A389" s="52"/>
      <c r="B389" s="55"/>
      <c r="C389" s="56"/>
      <c r="D389" s="14"/>
      <c r="E389" s="49"/>
      <c r="I389" s="23"/>
      <c r="J389" s="24"/>
    </row>
    <row r="390" spans="1:10" x14ac:dyDescent="0.2">
      <c r="A390" s="52"/>
      <c r="B390" s="57"/>
      <c r="C390" s="55"/>
      <c r="D390" s="11"/>
      <c r="E390" s="11"/>
      <c r="F390" s="11"/>
      <c r="G390" s="11"/>
      <c r="H390" s="11"/>
      <c r="J390" s="7"/>
    </row>
    <row r="391" spans="1:10" x14ac:dyDescent="0.2">
      <c r="B391" s="5" t="s">
        <v>83</v>
      </c>
      <c r="C391" s="17">
        <f>SUM(C385)</f>
        <v>65714.48</v>
      </c>
      <c r="D391" s="12">
        <f>SUM(D385:D389)</f>
        <v>9879.2000000000007</v>
      </c>
      <c r="E391" s="48">
        <f>SUM(E385)</f>
        <v>131914.40000000002</v>
      </c>
      <c r="F391" s="6">
        <f>SUM(F385)</f>
        <v>-119092.35</v>
      </c>
      <c r="G391" s="6">
        <f>SUM(G385)</f>
        <v>1199.9745454545457</v>
      </c>
      <c r="H391" s="6">
        <f>SUM(H385:H389)</f>
        <v>-11937.7</v>
      </c>
      <c r="J391" s="7"/>
    </row>
    <row r="392" spans="1:10" s="36" customFormat="1" x14ac:dyDescent="0.2">
      <c r="A392" s="38"/>
      <c r="B392" s="43"/>
      <c r="C392" s="56"/>
      <c r="D392" s="50"/>
      <c r="E392" s="50"/>
      <c r="F392" s="50"/>
      <c r="G392" s="50"/>
      <c r="H392" s="50"/>
      <c r="J392" s="26"/>
    </row>
    <row r="393" spans="1:10" x14ac:dyDescent="0.2">
      <c r="A393" s="52"/>
      <c r="B393" s="53"/>
      <c r="C393" s="55"/>
      <c r="D393" s="51"/>
      <c r="J393" s="7"/>
    </row>
    <row r="394" spans="1:10" x14ac:dyDescent="0.2">
      <c r="A394" s="52"/>
      <c r="B394" s="38"/>
      <c r="C394" s="55"/>
      <c r="D394" s="1"/>
      <c r="J394" s="7"/>
    </row>
    <row r="395" spans="1:10" x14ac:dyDescent="0.2">
      <c r="A395" s="52"/>
      <c r="B395" s="38"/>
      <c r="C395" s="55"/>
      <c r="D395" s="1"/>
      <c r="J395" s="7"/>
    </row>
    <row r="396" spans="1:10" x14ac:dyDescent="0.2">
      <c r="A396" s="52"/>
      <c r="B396" s="38"/>
      <c r="C396" s="55"/>
      <c r="D396" s="28"/>
      <c r="E396" s="1"/>
      <c r="F396" s="2">
        <f>F391+E391</f>
        <v>12822.050000000017</v>
      </c>
      <c r="J396" s="7"/>
    </row>
    <row r="397" spans="1:10" x14ac:dyDescent="0.2">
      <c r="A397" s="52"/>
      <c r="B397" s="55"/>
      <c r="C397" s="53"/>
      <c r="E397" s="6"/>
      <c r="G397" s="1"/>
    </row>
    <row r="398" spans="1:10" x14ac:dyDescent="0.2">
      <c r="A398" s="52"/>
      <c r="B398" s="55"/>
      <c r="C398" s="54"/>
    </row>
    <row r="399" spans="1:10" x14ac:dyDescent="0.2">
      <c r="A399" s="27" t="s">
        <v>84</v>
      </c>
      <c r="C399" s="6">
        <v>119092.4</v>
      </c>
      <c r="D399" s="60" t="s">
        <v>88</v>
      </c>
      <c r="E399" s="6"/>
    </row>
    <row r="400" spans="1:10" x14ac:dyDescent="0.2">
      <c r="A400" s="27" t="s">
        <v>90</v>
      </c>
      <c r="B400" s="70" t="s">
        <v>93</v>
      </c>
      <c r="C400" s="2">
        <v>3330</v>
      </c>
      <c r="D400" s="60"/>
      <c r="E400" s="6"/>
    </row>
    <row r="401" spans="1:8" x14ac:dyDescent="0.2">
      <c r="A401" s="27" t="s">
        <v>90</v>
      </c>
      <c r="B401" s="70" t="s">
        <v>94</v>
      </c>
      <c r="C401" s="2">
        <v>3095</v>
      </c>
      <c r="D401" s="60"/>
      <c r="E401" s="6"/>
    </row>
    <row r="402" spans="1:8" x14ac:dyDescent="0.2">
      <c r="A402" s="27" t="s">
        <v>90</v>
      </c>
      <c r="B402" s="70" t="s">
        <v>95</v>
      </c>
      <c r="C402" s="2">
        <v>3539</v>
      </c>
      <c r="D402" s="60"/>
      <c r="E402" s="6"/>
    </row>
    <row r="403" spans="1:8" x14ac:dyDescent="0.2">
      <c r="A403" s="27" t="s">
        <v>90</v>
      </c>
      <c r="B403" s="70" t="s">
        <v>96</v>
      </c>
      <c r="C403" s="2">
        <v>2858</v>
      </c>
      <c r="D403" s="60"/>
      <c r="E403" s="6"/>
    </row>
    <row r="404" spans="1:8" x14ac:dyDescent="0.2">
      <c r="A404" s="27"/>
      <c r="C404" s="6">
        <f>SUM(C399:C403)</f>
        <v>131914.4</v>
      </c>
      <c r="D404" s="60"/>
      <c r="E404" s="6"/>
    </row>
    <row r="405" spans="1:8" x14ac:dyDescent="0.2">
      <c r="A405" s="27"/>
      <c r="C405" s="6"/>
      <c r="D405" s="60"/>
      <c r="E405" s="6"/>
    </row>
    <row r="406" spans="1:8" x14ac:dyDescent="0.2">
      <c r="A406" s="59" t="s">
        <v>85</v>
      </c>
      <c r="C406" s="2">
        <f>SUM(E391)</f>
        <v>131914.40000000002</v>
      </c>
      <c r="G406" s="6"/>
      <c r="H406" s="1"/>
    </row>
    <row r="407" spans="1:8" x14ac:dyDescent="0.2">
      <c r="A407" s="27" t="s">
        <v>84</v>
      </c>
      <c r="C407" s="6">
        <v>0</v>
      </c>
    </row>
    <row r="408" spans="1:8" x14ac:dyDescent="0.2">
      <c r="A408" s="3"/>
      <c r="B408" s="3"/>
      <c r="C408" s="3"/>
    </row>
    <row r="409" spans="1:8" x14ac:dyDescent="0.2">
      <c r="A409" s="3"/>
      <c r="B409" s="3"/>
      <c r="C409" s="3"/>
    </row>
    <row r="410" spans="1:8" x14ac:dyDescent="0.2">
      <c r="A410" s="3"/>
      <c r="B410" s="3"/>
      <c r="C410" s="3"/>
    </row>
    <row r="411" spans="1:8" x14ac:dyDescent="0.2">
      <c r="A411" s="3"/>
      <c r="B411" s="3"/>
      <c r="C411" s="3"/>
    </row>
    <row r="412" spans="1:8" x14ac:dyDescent="0.2">
      <c r="A412" s="28" t="s">
        <v>75</v>
      </c>
      <c r="C412" s="6"/>
    </row>
    <row r="413" spans="1:8" x14ac:dyDescent="0.2">
      <c r="A413" s="28" t="s">
        <v>75</v>
      </c>
    </row>
    <row r="414" spans="1:8" x14ac:dyDescent="0.2">
      <c r="A414" s="28" t="s">
        <v>75</v>
      </c>
    </row>
    <row r="415" spans="1:8" x14ac:dyDescent="0.2">
      <c r="A415" s="28" t="s">
        <v>75</v>
      </c>
    </row>
    <row r="416" spans="1:8" x14ac:dyDescent="0.2">
      <c r="A416" s="28" t="s">
        <v>75</v>
      </c>
    </row>
    <row r="417" spans="1:1" x14ac:dyDescent="0.2">
      <c r="A417" s="28" t="s">
        <v>75</v>
      </c>
    </row>
    <row r="418" spans="1:1" x14ac:dyDescent="0.2">
      <c r="A418" s="28" t="s">
        <v>75</v>
      </c>
    </row>
    <row r="419" spans="1:1" x14ac:dyDescent="0.2">
      <c r="A419" s="28" t="s">
        <v>75</v>
      </c>
    </row>
    <row r="420" spans="1:1" x14ac:dyDescent="0.2">
      <c r="A420" s="28" t="s">
        <v>75</v>
      </c>
    </row>
    <row r="421" spans="1:1" x14ac:dyDescent="0.2">
      <c r="A421" s="28" t="s">
        <v>75</v>
      </c>
    </row>
    <row r="422" spans="1:1" x14ac:dyDescent="0.2">
      <c r="A422" s="28" t="s">
        <v>75</v>
      </c>
    </row>
    <row r="423" spans="1:1" x14ac:dyDescent="0.2">
      <c r="A423" s="28" t="s">
        <v>75</v>
      </c>
    </row>
    <row r="424" spans="1:1" x14ac:dyDescent="0.2">
      <c r="A424" s="28" t="s">
        <v>75</v>
      </c>
    </row>
    <row r="425" spans="1:1" x14ac:dyDescent="0.2">
      <c r="A425" s="28" t="s">
        <v>75</v>
      </c>
    </row>
    <row r="426" spans="1:1" x14ac:dyDescent="0.2">
      <c r="A426" s="28" t="s">
        <v>75</v>
      </c>
    </row>
    <row r="427" spans="1:1" x14ac:dyDescent="0.2">
      <c r="A427" s="28" t="s">
        <v>75</v>
      </c>
    </row>
    <row r="428" spans="1:1" x14ac:dyDescent="0.2">
      <c r="A428" s="28" t="s">
        <v>75</v>
      </c>
    </row>
    <row r="429" spans="1:1" x14ac:dyDescent="0.2">
      <c r="A429" s="28" t="s">
        <v>75</v>
      </c>
    </row>
    <row r="430" spans="1:1" x14ac:dyDescent="0.2">
      <c r="A430" s="28" t="s">
        <v>75</v>
      </c>
    </row>
    <row r="431" spans="1:1" x14ac:dyDescent="0.2">
      <c r="A431" s="28" t="s">
        <v>75</v>
      </c>
    </row>
    <row r="432" spans="1:1" x14ac:dyDescent="0.2">
      <c r="A432" s="28" t="s">
        <v>75</v>
      </c>
    </row>
    <row r="433" spans="1:1" x14ac:dyDescent="0.2">
      <c r="A433" s="27"/>
    </row>
  </sheetData>
  <pageMargins left="0.70866141732283472" right="0.70866141732283472" top="0.74803149606299213" bottom="0.74803149606299213" header="0.31496062992125984" footer="0.31496062992125984"/>
  <pageSetup paperSize="8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ANZ</vt:lpstr>
      <vt:lpstr>ANZ!Print_Area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Kylie Sager</dc:creator>
  <cp:lastModifiedBy>Kylie .</cp:lastModifiedBy>
  <cp:lastPrinted>2013-01-25T06:33:44Z</cp:lastPrinted>
  <dcterms:created xsi:type="dcterms:W3CDTF">2013-01-16T00:21:00Z</dcterms:created>
  <dcterms:modified xsi:type="dcterms:W3CDTF">2018-08-20T08:37:42Z</dcterms:modified>
</cp:coreProperties>
</file>