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NEUBTR- The Neubecker Trust\2023\Workpapers\SMSF\"/>
    </mc:Choice>
  </mc:AlternateContent>
  <xr:revisionPtr revIDLastSave="0" documentId="13_ncr:1_{ABB0ABA3-324D-406C-9A06-39D98976CA5A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Job Summary" sheetId="2" r:id="rId1"/>
    <sheet name="Query Sheet" sheetId="3" r:id="rId2"/>
    <sheet name="Review Sheet" sheetId="4" r:id="rId3"/>
    <sheet name="Journals" sheetId="1" r:id="rId4"/>
    <sheet name="BAS Summary (Qtrly)" sheetId="5" r:id="rId5"/>
  </sheets>
  <externalReferences>
    <externalReference r:id="rId6"/>
    <externalReference r:id="rId7"/>
  </externalReferences>
  <definedNames>
    <definedName name="CALCDATE" localSheetId="4">#REF!</definedName>
    <definedName name="CALCDATE">#REF!</definedName>
    <definedName name="DETLPRINT" localSheetId="4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 localSheetId="4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G39" i="5" l="1"/>
  <c r="H32" i="5"/>
  <c r="H30" i="5"/>
  <c r="G35" i="5" l="1"/>
  <c r="F35" i="5"/>
  <c r="E35" i="5"/>
  <c r="D35" i="5"/>
  <c r="H33" i="5"/>
  <c r="H31" i="5"/>
  <c r="H29" i="5"/>
  <c r="K10" i="5" s="1"/>
  <c r="H27" i="5"/>
  <c r="H25" i="5"/>
  <c r="H23" i="5"/>
  <c r="H21" i="5"/>
  <c r="K19" i="5"/>
  <c r="H19" i="5"/>
  <c r="H17" i="5"/>
  <c r="H15" i="5"/>
  <c r="H13" i="5"/>
  <c r="H11" i="5"/>
  <c r="K9" i="5" s="1"/>
  <c r="F4" i="5"/>
  <c r="C3" i="5"/>
  <c r="H35" i="5" l="1"/>
  <c r="K11" i="5"/>
  <c r="K21" i="5" s="1"/>
  <c r="G40" i="1"/>
  <c r="F3" i="4"/>
  <c r="D3" i="4"/>
  <c r="F2" i="4"/>
  <c r="D2" i="4"/>
  <c r="D4" i="3"/>
  <c r="F3" i="3"/>
  <c r="D3" i="3"/>
  <c r="F2" i="3"/>
  <c r="D2" i="3"/>
  <c r="H40" i="1"/>
  <c r="H4" i="1"/>
  <c r="C3" i="1"/>
  <c r="C2" i="1"/>
  <c r="F40" i="1" l="1"/>
</calcChain>
</file>

<file path=xl/sharedStrings.xml><?xml version="1.0" encoding="utf-8"?>
<sst xmlns="http://schemas.openxmlformats.org/spreadsheetml/2006/main" count="127" uniqueCount="93">
  <si>
    <t>DGZ BAS Workpapers</t>
  </si>
  <si>
    <t>Client name</t>
  </si>
  <si>
    <t>Prepared by</t>
  </si>
  <si>
    <t>Client code</t>
  </si>
  <si>
    <t>Date prepared</t>
  </si>
  <si>
    <t>Year ended</t>
  </si>
  <si>
    <t>Reviewed by</t>
  </si>
  <si>
    <t>Date</t>
  </si>
  <si>
    <t>Ref</t>
  </si>
  <si>
    <t>Details</t>
  </si>
  <si>
    <t>COA Code</t>
  </si>
  <si>
    <t>Debit</t>
  </si>
  <si>
    <t>Credit</t>
  </si>
  <si>
    <t>R &amp; J Neubecker Super Fund</t>
  </si>
  <si>
    <t>NEUBTR</t>
  </si>
  <si>
    <t>Worksheet Title</t>
  </si>
  <si>
    <t>Documents</t>
  </si>
  <si>
    <t>Financial Statements</t>
  </si>
  <si>
    <t>Trial Balance (Final Version)</t>
  </si>
  <si>
    <t>Journals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</si>
  <si>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</si>
  <si>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</si>
  <si>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</si>
  <si>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</si>
  <si>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</si>
  <si>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</si>
  <si>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</si>
  <si>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</si>
  <si>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</si>
  <si>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</si>
  <si>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</si>
  <si>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DGZ Query Sheet</t>
  </si>
  <si>
    <t>#</t>
  </si>
  <si>
    <t>Query</t>
  </si>
  <si>
    <t>Answer</t>
  </si>
  <si>
    <t>DGZ Review Sheet</t>
  </si>
  <si>
    <t>Response</t>
  </si>
  <si>
    <t>Sign</t>
  </si>
  <si>
    <t>Clear</t>
  </si>
  <si>
    <t>Sales Reconciliation</t>
  </si>
  <si>
    <t>$</t>
  </si>
  <si>
    <t>Code</t>
  </si>
  <si>
    <t>Description</t>
  </si>
  <si>
    <t>Total</t>
  </si>
  <si>
    <t>G1 Sales</t>
  </si>
  <si>
    <t>Less 1A GST collected</t>
  </si>
  <si>
    <t>G1</t>
  </si>
  <si>
    <t>Total Sales (Option1)</t>
  </si>
  <si>
    <t>Total sales reported on BAS</t>
  </si>
  <si>
    <t>G2</t>
  </si>
  <si>
    <t>Export Sales</t>
  </si>
  <si>
    <t>Ledger Accounts</t>
  </si>
  <si>
    <t>G3</t>
  </si>
  <si>
    <t>Other GST Free Sales</t>
  </si>
  <si>
    <t>G10</t>
  </si>
  <si>
    <t>Capital Purchases</t>
  </si>
  <si>
    <t>G11</t>
  </si>
  <si>
    <t>Non Capital Purchases</t>
  </si>
  <si>
    <t>Total sales reported in MAS</t>
  </si>
  <si>
    <t>W1</t>
  </si>
  <si>
    <t>Total Salary &amp; Wages</t>
  </si>
  <si>
    <t>Difference</t>
  </si>
  <si>
    <t>W2</t>
  </si>
  <si>
    <t>Amounts Withheld</t>
  </si>
  <si>
    <t>T</t>
  </si>
  <si>
    <t>PAYG Income Tax Instalment</t>
  </si>
  <si>
    <t>F</t>
  </si>
  <si>
    <t>Fringe Benefits Tax Instalment</t>
  </si>
  <si>
    <t>1A</t>
  </si>
  <si>
    <t>GST on Sales</t>
  </si>
  <si>
    <t>1B</t>
  </si>
  <si>
    <t>GST on Purchases</t>
  </si>
  <si>
    <t>Fuel Tax Credits</t>
  </si>
  <si>
    <t>Payment (Refund)</t>
  </si>
  <si>
    <t>Dec</t>
  </si>
  <si>
    <t>June</t>
  </si>
  <si>
    <t>March</t>
  </si>
  <si>
    <t>Sept</t>
  </si>
  <si>
    <t>Business Activity Statement Summary - CASH</t>
  </si>
  <si>
    <t>Agistment</t>
  </si>
  <si>
    <t>Sundry Creditor</t>
  </si>
  <si>
    <t>Shannyn</t>
  </si>
  <si>
    <t>Fees</t>
  </si>
  <si>
    <t>GST payable</t>
  </si>
  <si>
    <t>(clear gst difference)</t>
  </si>
  <si>
    <t>Repay overlclaimed GST</t>
  </si>
  <si>
    <t>GST Accural</t>
  </si>
  <si>
    <t>Admin costs</t>
  </si>
  <si>
    <t>30/6/23</t>
  </si>
  <si>
    <t>9/11/23</t>
  </si>
  <si>
    <t>(Creditor as at 30/06/23)</t>
  </si>
  <si>
    <t>Invoices for payments to Neubecker Trust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</si>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</sst>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#,##0."/>
    <numFmt numFmtId="166" formatCode="#.00"/>
    <numFmt numFmtId="167" formatCode="_(* #,##0.00_);[Red]\(#,##0.00\);_(* &quot;-&quot;_);_(@_)\-"/>
    <numFmt numFmtId="168" formatCode="&quot;$&quot;#."/>
  </numFmts>
  <fonts count="27">
    <font>
      <sz val="10"/>
      <name val="Arial"/>
    </font>
    <font>
      <sz val="11.5"/>
      <name val="Times New Roman"/>
      <family val="1"/>
    </font>
    <font>
      <b/>
      <sz val="16"/>
      <name val="Arial"/>
      <family val="2"/>
    </font>
    <font>
      <sz val="11.5"/>
      <name val="Arial"/>
      <family val="2"/>
    </font>
    <font>
      <sz val="10"/>
      <name val="Arial MT"/>
    </font>
    <font>
      <b/>
      <sz val="24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i/>
      <sz val="1"/>
      <color indexed="8"/>
      <name val="Courier"/>
      <family val="3"/>
    </font>
    <font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.5"/>
      <name val="Arial"/>
      <family val="2"/>
    </font>
    <font>
      <b/>
      <sz val="8"/>
      <color rgb="FFFF0000"/>
      <name val="Arial"/>
      <family val="2"/>
    </font>
    <font>
      <sz val="10"/>
      <color rgb="FFFF0000"/>
      <name val="Wingdings"/>
      <charset val="2"/>
    </font>
    <font>
      <sz val="10"/>
      <color rgb="FFFF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8" fillId="0" borderId="0" applyFont="0" applyFill="0" applyBorder="0" applyAlignment="0" applyProtection="0"/>
    <xf numFmtId="39" fontId="1" fillId="0" borderId="0"/>
    <xf numFmtId="39" fontId="4" fillId="0" borderId="0"/>
    <xf numFmtId="165" fontId="14" fillId="0" borderId="3">
      <protection locked="0"/>
    </xf>
    <xf numFmtId="165" fontId="14" fillId="0" borderId="3">
      <alignment horizontal="right"/>
      <protection locked="0"/>
    </xf>
    <xf numFmtId="15" fontId="15" fillId="0" borderId="0">
      <protection locked="0"/>
    </xf>
    <xf numFmtId="17" fontId="14" fillId="0" borderId="0">
      <alignment horizontal="right"/>
      <protection locked="0"/>
    </xf>
    <xf numFmtId="17" fontId="8" fillId="0" borderId="0"/>
    <xf numFmtId="166" fontId="15" fillId="0" borderId="0">
      <protection locked="0"/>
    </xf>
    <xf numFmtId="0" fontId="14" fillId="0" borderId="0">
      <protection locked="0"/>
    </xf>
    <xf numFmtId="0" fontId="16" fillId="0" borderId="0"/>
    <xf numFmtId="0" fontId="14" fillId="0" borderId="0">
      <protection locked="0"/>
    </xf>
    <xf numFmtId="0" fontId="12" fillId="0" borderId="0"/>
    <xf numFmtId="0" fontId="17" fillId="0" borderId="0">
      <protection locked="0"/>
    </xf>
    <xf numFmtId="167" fontId="8" fillId="0" borderId="0"/>
    <xf numFmtId="0" fontId="11" fillId="0" borderId="0"/>
    <xf numFmtId="0" fontId="14" fillId="0" borderId="0">
      <protection locked="0"/>
    </xf>
    <xf numFmtId="165" fontId="15" fillId="0" borderId="5">
      <protection locked="0"/>
    </xf>
    <xf numFmtId="168" fontId="15" fillId="0" borderId="12">
      <protection locked="0"/>
    </xf>
    <xf numFmtId="167" fontId="8" fillId="0" borderId="13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73">
    <xf numFmtId="0" fontId="0" fillId="0" borderId="0" xfId="0"/>
    <xf numFmtId="39" fontId="2" fillId="0" borderId="0" xfId="2" applyFont="1"/>
    <xf numFmtId="39" fontId="3" fillId="0" borderId="0" xfId="2" applyFont="1"/>
    <xf numFmtId="3" fontId="3" fillId="0" borderId="0" xfId="2" applyNumberFormat="1" applyFont="1"/>
    <xf numFmtId="39" fontId="5" fillId="0" borderId="0" xfId="3" applyFont="1" applyAlignment="1">
      <alignment horizontal="centerContinuous"/>
    </xf>
    <xf numFmtId="39" fontId="6" fillId="0" borderId="1" xfId="2" applyFont="1" applyBorder="1" applyAlignment="1">
      <alignment vertical="center"/>
    </xf>
    <xf numFmtId="3" fontId="6" fillId="0" borderId="2" xfId="2" applyNumberFormat="1" applyFont="1" applyBorder="1" applyAlignment="1">
      <alignment vertical="center"/>
    </xf>
    <xf numFmtId="3" fontId="9" fillId="0" borderId="3" xfId="3" applyNumberFormat="1" applyFont="1" applyBorder="1"/>
    <xf numFmtId="49" fontId="7" fillId="0" borderId="1" xfId="3" applyNumberFormat="1" applyFont="1" applyBorder="1" applyAlignment="1">
      <alignment horizontal="left"/>
    </xf>
    <xf numFmtId="39" fontId="9" fillId="0" borderId="0" xfId="3" applyFont="1"/>
    <xf numFmtId="14" fontId="7" fillId="0" borderId="1" xfId="3" applyNumberFormat="1" applyFont="1" applyBorder="1" applyAlignment="1">
      <alignment horizontal="left"/>
    </xf>
    <xf numFmtId="39" fontId="10" fillId="0" borderId="0" xfId="2" applyFont="1"/>
    <xf numFmtId="0" fontId="7" fillId="0" borderId="1" xfId="3" applyNumberFormat="1" applyFont="1" applyBorder="1" applyAlignment="1">
      <alignment horizontal="left"/>
    </xf>
    <xf numFmtId="39" fontId="6" fillId="0" borderId="0" xfId="2" applyFont="1" applyAlignment="1">
      <alignment vertical="center"/>
    </xf>
    <xf numFmtId="164" fontId="7" fillId="0" borderId="0" xfId="2" applyNumberFormat="1" applyFont="1" applyAlignment="1">
      <alignment horizontal="left" vertical="center"/>
    </xf>
    <xf numFmtId="3" fontId="10" fillId="0" borderId="0" xfId="2" applyNumberFormat="1" applyFont="1"/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14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4" xfId="0" applyFont="1" applyBorder="1"/>
    <xf numFmtId="0" fontId="12" fillId="0" borderId="1" xfId="0" applyFont="1" applyBorder="1" applyAlignment="1">
      <alignment horizontal="center"/>
    </xf>
    <xf numFmtId="4" fontId="12" fillId="0" borderId="1" xfId="0" applyNumberFormat="1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4" fontId="12" fillId="0" borderId="0" xfId="0" applyNumberFormat="1" applyFont="1"/>
    <xf numFmtId="0" fontId="10" fillId="0" borderId="10" xfId="0" applyFont="1" applyBorder="1"/>
    <xf numFmtId="0" fontId="10" fillId="0" borderId="11" xfId="0" applyFont="1" applyBorder="1"/>
    <xf numFmtId="43" fontId="13" fillId="0" borderId="1" xfId="1" applyFont="1" applyBorder="1" applyAlignment="1">
      <alignment horizontal="center"/>
    </xf>
    <xf numFmtId="4" fontId="13" fillId="0" borderId="1" xfId="0" applyNumberFormat="1" applyFont="1" applyBorder="1"/>
    <xf numFmtId="39" fontId="6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3" fontId="6" fillId="0" borderId="2" xfId="2" applyNumberFormat="1" applyFont="1" applyBorder="1" applyAlignment="1">
      <alignment vertical="center" wrapText="1"/>
    </xf>
    <xf numFmtId="164" fontId="7" fillId="0" borderId="13" xfId="2" applyNumberFormat="1" applyFont="1" applyBorder="1" applyAlignment="1">
      <alignment horizontal="left" vertical="center"/>
    </xf>
    <xf numFmtId="3" fontId="6" fillId="0" borderId="5" xfId="2" applyNumberFormat="1" applyFont="1" applyBorder="1" applyAlignment="1">
      <alignment vertical="center"/>
    </xf>
    <xf numFmtId="0" fontId="20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2" fillId="0" borderId="24" xfId="0" applyFont="1" applyBorder="1"/>
    <xf numFmtId="0" fontId="12" fillId="0" borderId="2" xfId="0" applyFont="1" applyBorder="1"/>
    <xf numFmtId="0" fontId="12" fillId="0" borderId="4" xfId="0" applyFont="1" applyBorder="1"/>
    <xf numFmtId="0" fontId="0" fillId="0" borderId="2" xfId="0" applyBorder="1"/>
    <xf numFmtId="0" fontId="0" fillId="0" borderId="3" xfId="0" applyBorder="1"/>
    <xf numFmtId="0" fontId="0" fillId="0" borderId="25" xfId="0" applyBorder="1"/>
    <xf numFmtId="0" fontId="0" fillId="0" borderId="26" xfId="0" applyBorder="1"/>
    <xf numFmtId="0" fontId="20" fillId="0" borderId="24" xfId="0" applyFont="1" applyBorder="1"/>
    <xf numFmtId="0" fontId="12" fillId="0" borderId="27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0" xfId="0" applyBorder="1"/>
    <xf numFmtId="0" fontId="0" fillId="0" borderId="5" xfId="0" applyBorder="1"/>
    <xf numFmtId="0" fontId="0" fillId="0" borderId="28" xfId="0" applyBorder="1"/>
    <xf numFmtId="0" fontId="20" fillId="0" borderId="27" xfId="0" applyFont="1" applyBorder="1"/>
    <xf numFmtId="0" fontId="12" fillId="0" borderId="29" xfId="0" applyFont="1" applyBorder="1"/>
    <xf numFmtId="0" fontId="12" fillId="0" borderId="8" xfId="0" applyFont="1" applyBorder="1"/>
    <xf numFmtId="0" fontId="12" fillId="0" borderId="9" xfId="0" applyFont="1" applyBorder="1"/>
    <xf numFmtId="0" fontId="0" fillId="0" borderId="8" xfId="0" applyBorder="1"/>
    <xf numFmtId="0" fontId="0" fillId="0" borderId="13" xfId="0" applyBorder="1"/>
    <xf numFmtId="0" fontId="0" fillId="0" borderId="30" xfId="0" applyBorder="1"/>
    <xf numFmtId="49" fontId="7" fillId="0" borderId="1" xfId="3" applyNumberFormat="1" applyFont="1" applyBorder="1"/>
    <xf numFmtId="49" fontId="7" fillId="0" borderId="2" xfId="2" applyNumberFormat="1" applyFont="1" applyBorder="1" applyAlignment="1">
      <alignment horizontal="left" vertical="center"/>
    </xf>
    <xf numFmtId="49" fontId="7" fillId="0" borderId="1" xfId="2" applyNumberFormat="1" applyFont="1" applyBorder="1"/>
    <xf numFmtId="0" fontId="2" fillId="3" borderId="31" xfId="0" applyFont="1" applyFill="1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0" fillId="0" borderId="6" xfId="0" applyBorder="1"/>
    <xf numFmtId="0" fontId="0" fillId="0" borderId="24" xfId="0" applyBorder="1"/>
    <xf numFmtId="0" fontId="0" fillId="0" borderId="4" xfId="0" applyBorder="1"/>
    <xf numFmtId="0" fontId="0" fillId="0" borderId="29" xfId="0" applyBorder="1"/>
    <xf numFmtId="0" fontId="0" fillId="0" borderId="9" xfId="0" applyBorder="1"/>
    <xf numFmtId="0" fontId="2" fillId="3" borderId="3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33" xfId="0" applyBorder="1"/>
    <xf numFmtId="0" fontId="0" fillId="0" borderId="1" xfId="0" applyBorder="1"/>
    <xf numFmtId="0" fontId="0" fillId="0" borderId="34" xfId="0" applyBorder="1"/>
    <xf numFmtId="49" fontId="7" fillId="0" borderId="1" xfId="2" applyNumberFormat="1" applyFont="1" applyBorder="1" applyAlignment="1">
      <alignment vertical="center"/>
    </xf>
    <xf numFmtId="3" fontId="6" fillId="0" borderId="1" xfId="2" applyNumberFormat="1" applyFont="1" applyBorder="1" applyAlignment="1">
      <alignment vertical="center"/>
    </xf>
    <xf numFmtId="3" fontId="9" fillId="0" borderId="1" xfId="3" applyNumberFormat="1" applyFont="1" applyBorder="1"/>
    <xf numFmtId="3" fontId="9" fillId="0" borderId="0" xfId="3" applyNumberFormat="1" applyFont="1"/>
    <xf numFmtId="0" fontId="7" fillId="0" borderId="1" xfId="2" applyNumberFormat="1" applyFont="1" applyBorder="1" applyAlignment="1">
      <alignment horizontal="left" vertical="center"/>
    </xf>
    <xf numFmtId="39" fontId="10" fillId="0" borderId="0" xfId="3" applyFont="1"/>
    <xf numFmtId="3" fontId="6" fillId="0" borderId="0" xfId="2" applyNumberFormat="1" applyFont="1" applyAlignment="1">
      <alignment vertical="center"/>
    </xf>
    <xf numFmtId="3" fontId="10" fillId="0" borderId="0" xfId="3" applyNumberFormat="1" applyFont="1"/>
    <xf numFmtId="39" fontId="22" fillId="0" borderId="0" xfId="2" applyFont="1"/>
    <xf numFmtId="39" fontId="22" fillId="0" borderId="0" xfId="2" applyFont="1" applyAlignment="1">
      <alignment horizontal="center"/>
    </xf>
    <xf numFmtId="49" fontId="22" fillId="0" borderId="0" xfId="2" applyNumberFormat="1" applyFont="1" applyAlignment="1">
      <alignment horizontal="center"/>
    </xf>
    <xf numFmtId="3" fontId="22" fillId="0" borderId="0" xfId="2" applyNumberFormat="1" applyFont="1" applyAlignment="1">
      <alignment horizontal="center"/>
    </xf>
    <xf numFmtId="37" fontId="3" fillId="0" borderId="0" xfId="2" applyNumberFormat="1" applyFont="1"/>
    <xf numFmtId="3" fontId="22" fillId="0" borderId="0" xfId="2" applyNumberFormat="1" applyFont="1"/>
    <xf numFmtId="3" fontId="3" fillId="0" borderId="0" xfId="21" applyNumberFormat="1" applyFont="1"/>
    <xf numFmtId="3" fontId="22" fillId="0" borderId="0" xfId="22" applyNumberFormat="1" applyFont="1"/>
    <xf numFmtId="37" fontId="3" fillId="0" borderId="12" xfId="23" applyNumberFormat="1" applyFont="1" applyBorder="1"/>
    <xf numFmtId="3" fontId="3" fillId="0" borderId="0" xfId="22" applyNumberFormat="1" applyFont="1"/>
    <xf numFmtId="37" fontId="22" fillId="0" borderId="0" xfId="2" applyNumberFormat="1" applyFont="1" applyAlignment="1">
      <alignment horizontal="left"/>
    </xf>
    <xf numFmtId="1" fontId="3" fillId="0" borderId="0" xfId="2" applyNumberFormat="1" applyFont="1"/>
    <xf numFmtId="49" fontId="18" fillId="0" borderId="4" xfId="0" applyNumberFormat="1" applyFont="1" applyBorder="1"/>
    <xf numFmtId="14" fontId="7" fillId="0" borderId="1" xfId="2" applyNumberFormat="1" applyFont="1" applyBorder="1" applyAlignment="1">
      <alignment horizontal="left" vertical="center"/>
    </xf>
    <xf numFmtId="0" fontId="0" fillId="0" borderId="7" xfId="0" applyBorder="1"/>
    <xf numFmtId="0" fontId="0" fillId="0" borderId="35" xfId="0" applyBorder="1"/>
    <xf numFmtId="3" fontId="23" fillId="0" borderId="0" xfId="22" applyNumberFormat="1" applyFont="1"/>
    <xf numFmtId="0" fontId="8" fillId="0" borderId="6" xfId="0" applyFont="1" applyBorder="1"/>
    <xf numFmtId="0" fontId="8" fillId="0" borderId="2" xfId="0" applyFont="1" applyBorder="1"/>
    <xf numFmtId="0" fontId="0" fillId="0" borderId="36" xfId="0" applyBorder="1"/>
    <xf numFmtId="0" fontId="0" fillId="0" borderId="37" xfId="0" applyBorder="1"/>
    <xf numFmtId="0" fontId="8" fillId="0" borderId="26" xfId="0" applyFont="1" applyBorder="1"/>
    <xf numFmtId="0" fontId="0" fillId="0" borderId="38" xfId="0" applyBorder="1"/>
    <xf numFmtId="14" fontId="12" fillId="0" borderId="33" xfId="0" applyNumberFormat="1" applyFont="1" applyBorder="1" applyAlignment="1">
      <alignment horizontal="center"/>
    </xf>
    <xf numFmtId="1" fontId="12" fillId="0" borderId="33" xfId="0" applyNumberFormat="1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4" fontId="12" fillId="0" borderId="33" xfId="0" applyNumberFormat="1" applyFont="1" applyBorder="1"/>
    <xf numFmtId="14" fontId="12" fillId="0" borderId="34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4" fontId="12" fillId="0" borderId="34" xfId="0" applyNumberFormat="1" applyFont="1" applyBorder="1"/>
    <xf numFmtId="0" fontId="24" fillId="0" borderId="0" xfId="0" applyFont="1"/>
    <xf numFmtId="3" fontId="22" fillId="4" borderId="0" xfId="22" applyNumberFormat="1" applyFont="1" applyFill="1"/>
    <xf numFmtId="0" fontId="8" fillId="0" borderId="4" xfId="0" applyFont="1" applyBorder="1"/>
    <xf numFmtId="0" fontId="8" fillId="0" borderId="33" xfId="0" applyFont="1" applyBorder="1"/>
    <xf numFmtId="0" fontId="8" fillId="0" borderId="1" xfId="0" applyFont="1" applyBorder="1"/>
    <xf numFmtId="0" fontId="8" fillId="0" borderId="0" xfId="0" applyFont="1"/>
    <xf numFmtId="0" fontId="25" fillId="0" borderId="0" xfId="0" applyFont="1"/>
    <xf numFmtId="0" fontId="8" fillId="0" borderId="8" xfId="0" applyFont="1" applyBorder="1"/>
    <xf numFmtId="3" fontId="3" fillId="0" borderId="12" xfId="2" applyNumberFormat="1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34" xfId="0" applyFont="1" applyBorder="1"/>
    <xf numFmtId="0" fontId="8" fillId="0" borderId="37" xfId="0" applyFont="1" applyBorder="1"/>
    <xf numFmtId="0" fontId="8" fillId="0" borderId="39" xfId="0" applyFont="1" applyBorder="1"/>
    <xf numFmtId="0" fontId="0" fillId="0" borderId="39" xfId="0" applyBorder="1"/>
    <xf numFmtId="3" fontId="3" fillId="0" borderId="0" xfId="21" applyNumberFormat="1" applyFont="1" applyFill="1"/>
    <xf numFmtId="49" fontId="7" fillId="0" borderId="2" xfId="2" applyNumberFormat="1" applyFont="1" applyBorder="1" applyAlignment="1">
      <alignment vertical="center"/>
    </xf>
    <xf numFmtId="49" fontId="18" fillId="0" borderId="4" xfId="0" applyNumberFormat="1" applyFont="1" applyBorder="1"/>
    <xf numFmtId="0" fontId="11" fillId="3" borderId="14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1" fillId="3" borderId="17" xfId="0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3" borderId="1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8" fillId="0" borderId="4" xfId="0" applyFont="1" applyBorder="1"/>
    <xf numFmtId="0" fontId="2" fillId="3" borderId="1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3" fontId="6" fillId="0" borderId="2" xfId="2" applyNumberFormat="1" applyFont="1" applyBorder="1" applyAlignment="1">
      <alignment vertical="center" wrapText="1"/>
    </xf>
    <xf numFmtId="3" fontId="1" fillId="0" borderId="3" xfId="2" applyNumberFormat="1" applyBorder="1"/>
    <xf numFmtId="14" fontId="7" fillId="0" borderId="2" xfId="2" applyNumberFormat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6" fillId="0" borderId="2" xfId="2" applyNumberFormat="1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3" fontId="1" fillId="0" borderId="5" xfId="2" applyNumberFormat="1" applyBorder="1" applyAlignment="1">
      <alignment vertical="center"/>
    </xf>
    <xf numFmtId="3" fontId="7" fillId="0" borderId="5" xfId="2" applyNumberFormat="1" applyFont="1" applyBorder="1" applyAlignment="1">
      <alignment horizontal="left" vertical="center"/>
    </xf>
    <xf numFmtId="3" fontId="1" fillId="0" borderId="5" xfId="2" applyNumberFormat="1" applyBorder="1"/>
    <xf numFmtId="49" fontId="7" fillId="0" borderId="1" xfId="2" applyNumberFormat="1" applyFont="1" applyBorder="1" applyAlignment="1">
      <alignment horizontal="left" vertical="center"/>
    </xf>
    <xf numFmtId="0" fontId="1" fillId="0" borderId="1" xfId="2" applyNumberFormat="1" applyBorder="1" applyAlignment="1">
      <alignment horizontal="left"/>
    </xf>
    <xf numFmtId="3" fontId="6" fillId="0" borderId="1" xfId="2" applyNumberFormat="1" applyFont="1" applyBorder="1" applyAlignment="1">
      <alignment vertical="center" wrapText="1"/>
    </xf>
    <xf numFmtId="3" fontId="1" fillId="0" borderId="1" xfId="2" applyNumberFormat="1" applyBorder="1"/>
    <xf numFmtId="14" fontId="7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vertical="center"/>
    </xf>
    <xf numFmtId="0" fontId="7" fillId="0" borderId="1" xfId="2" applyNumberFormat="1" applyFont="1" applyBorder="1" applyAlignment="1">
      <alignment horizontal="left" vertical="center"/>
    </xf>
    <xf numFmtId="0" fontId="26" fillId="0" borderId="2" xfId="24" applyBorder="1"/>
  </cellXfs>
  <cellStyles count="25">
    <cellStyle name="Column" xfId="4" xr:uid="{00000000-0005-0000-0000-000000000000}"/>
    <cellStyle name="Column-r" xfId="5" xr:uid="{00000000-0005-0000-0000-000001000000}"/>
    <cellStyle name="Comma" xfId="1" builtinId="3"/>
    <cellStyle name="Comma 2" xfId="21" xr:uid="{00000000-0005-0000-0000-000003000000}"/>
    <cellStyle name="Comma_Work papers" xfId="22" xr:uid="{00000000-0005-0000-0000-000004000000}"/>
    <cellStyle name="Currency 2" xfId="23" xr:uid="{00000000-0005-0000-0000-000005000000}"/>
    <cellStyle name="Date" xfId="6" xr:uid="{00000000-0005-0000-0000-000006000000}"/>
    <cellStyle name="Date-head" xfId="7" xr:uid="{00000000-0005-0000-0000-000007000000}"/>
    <cellStyle name="Dates" xfId="8" xr:uid="{00000000-0005-0000-0000-000008000000}"/>
    <cellStyle name="Fixed" xfId="9" xr:uid="{00000000-0005-0000-0000-000009000000}"/>
    <cellStyle name="Heading" xfId="10" xr:uid="{00000000-0005-0000-0000-00000A000000}"/>
    <cellStyle name="Headings" xfId="11" xr:uid="{00000000-0005-0000-0000-00000B000000}"/>
    <cellStyle name="Hyperlink" xfId="24" builtinId="8"/>
    <cellStyle name="Minor" xfId="12" xr:uid="{00000000-0005-0000-0000-00000C000000}"/>
    <cellStyle name="Normal" xfId="0" builtinId="0"/>
    <cellStyle name="Normal 2" xfId="13" xr:uid="{00000000-0005-0000-0000-00000E000000}"/>
    <cellStyle name="Normal_Work papers" xfId="2" xr:uid="{00000000-0005-0000-0000-00000F000000}"/>
    <cellStyle name="Normal_Workpapers" xfId="3" xr:uid="{00000000-0005-0000-0000-000010000000}"/>
    <cellStyle name="Notes" xfId="14" xr:uid="{00000000-0005-0000-0000-000011000000}"/>
    <cellStyle name="Numbers" xfId="15" xr:uid="{00000000-0005-0000-0000-000012000000}"/>
    <cellStyle name="Sub Headings" xfId="16" xr:uid="{00000000-0005-0000-0000-000013000000}"/>
    <cellStyle name="Sub-head" xfId="17" xr:uid="{00000000-0005-0000-0000-000014000000}"/>
    <cellStyle name="Sub-total" xfId="18" xr:uid="{00000000-0005-0000-0000-000015000000}"/>
    <cellStyle name="Total$" xfId="19" xr:uid="{00000000-0005-0000-0000-000016000000}"/>
    <cellStyle name="Totals" xfId="20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Files/NEUBTR-%20The%20Neubecker%20Trust/2014/Workpapers/R%20&amp;%20J%20Neubecker%20Super%20Fund/2014%20-%20Excel%20Workpapers%20-%20R%20&amp;%20J%20Neubecker%20Super%20Fu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.Burtt\Desktop\DGZ%20Workpaper%20Templat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 Summary"/>
      <sheetName val="Query Sheet"/>
      <sheetName val="Review Sheet"/>
      <sheetName val="Journals"/>
    </sheetNames>
    <sheetDataSet>
      <sheetData sheetId="0">
        <row r="2">
          <cell r="D2" t="str">
            <v>R &amp; J Neubecker Super Fund</v>
          </cell>
        </row>
        <row r="3">
          <cell r="D3" t="str">
            <v>NEUBTR</v>
          </cell>
        </row>
      </sheetData>
      <sheetData sheetId="1">
        <row r="4">
          <cell r="F4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 Summary"/>
      <sheetName val="Query Sheet"/>
      <sheetName val="Review Sheet"/>
      <sheetName val="Tax reconciliation"/>
      <sheetName val="Journals"/>
      <sheetName val="SBE Depn"/>
      <sheetName val="LVP Depn"/>
      <sheetName val="BAS Summary (Qtrly)"/>
      <sheetName val="BAS Summary (Mthly)"/>
      <sheetName val="Loan Schedule"/>
      <sheetName val="Borrowing costs"/>
      <sheetName val="RENTAL (2)"/>
    </sheetNames>
    <sheetDataSet>
      <sheetData sheetId="0">
        <row r="4">
          <cell r="D4" t="str">
            <v>30 JUNE 2016</v>
          </cell>
        </row>
      </sheetData>
      <sheetData sheetId="1">
        <row r="3">
          <cell r="D3">
            <v>0</v>
          </cell>
        </row>
        <row r="4">
          <cell r="F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workbookViewId="0">
      <selection activeCell="F5" sqref="F5"/>
    </sheetView>
  </sheetViews>
  <sheetFormatPr defaultColWidth="9.140625" defaultRowHeight="14.25"/>
  <cols>
    <col min="1" max="1" width="1.85546875" style="2" customWidth="1"/>
    <col min="2" max="2" width="5.7109375" style="2" customWidth="1"/>
    <col min="3" max="3" width="7.85546875" style="2" customWidth="1"/>
    <col min="4" max="4" width="36.5703125" style="2" customWidth="1"/>
    <col min="5" max="5" width="33" style="2" customWidth="1"/>
    <col min="6" max="6" width="9.28515625" style="2" customWidth="1"/>
    <col min="7" max="7" width="9.42578125" style="3" customWidth="1"/>
    <col min="8" max="13" width="9.7109375" style="2" customWidth="1"/>
    <col min="14" max="14" width="10.140625" style="2" customWidth="1"/>
    <col min="15" max="16384" width="9.140625" style="2"/>
  </cols>
  <sheetData>
    <row r="1" spans="2:7" ht="50.25" customHeight="1">
      <c r="B1" s="1"/>
      <c r="C1" s="1"/>
    </row>
    <row r="2" spans="2:7" s="9" customFormat="1" ht="30">
      <c r="B2" s="5" t="s">
        <v>1</v>
      </c>
      <c r="C2" s="35"/>
      <c r="D2" s="36" t="s">
        <v>13</v>
      </c>
      <c r="E2" s="6" t="s">
        <v>2</v>
      </c>
      <c r="F2" s="138" t="s">
        <v>81</v>
      </c>
      <c r="G2" s="139"/>
    </row>
    <row r="3" spans="2:7" s="11" customFormat="1" ht="30" customHeight="1">
      <c r="B3" s="5" t="s">
        <v>3</v>
      </c>
      <c r="C3" s="35"/>
      <c r="D3" s="36" t="s">
        <v>14</v>
      </c>
      <c r="E3" s="37" t="s">
        <v>4</v>
      </c>
      <c r="F3" s="138" t="s">
        <v>89</v>
      </c>
      <c r="G3" s="139"/>
    </row>
    <row r="4" spans="2:7" s="11" customFormat="1" ht="30.75" customHeight="1">
      <c r="B4" s="5" t="s">
        <v>5</v>
      </c>
      <c r="C4" s="35"/>
      <c r="D4" s="36" t="s">
        <v>88</v>
      </c>
      <c r="E4" s="6" t="s">
        <v>6</v>
      </c>
      <c r="F4" s="138" t="s">
        <v>92</v>
      </c>
      <c r="G4" s="139"/>
    </row>
    <row r="5" spans="2:7" s="11" customFormat="1" ht="5.25" customHeight="1" thickBot="1">
      <c r="B5" s="13"/>
      <c r="C5" s="13"/>
      <c r="D5" s="14"/>
      <c r="E5" s="14"/>
      <c r="F5" s="38"/>
      <c r="G5" s="39"/>
    </row>
    <row r="6" spans="2:7" customFormat="1" ht="25.5" customHeight="1" thickBot="1">
      <c r="B6" s="140" t="s">
        <v>15</v>
      </c>
      <c r="C6" s="141"/>
      <c r="D6" s="142"/>
      <c r="E6" s="143" t="s">
        <v>16</v>
      </c>
      <c r="F6" s="144"/>
      <c r="G6" s="145"/>
    </row>
    <row r="7" spans="2:7" customFormat="1" ht="12.75">
      <c r="B7" s="40" t="s">
        <v>17</v>
      </c>
      <c r="C7" s="41"/>
      <c r="D7" s="42"/>
      <c r="E7" s="43"/>
      <c r="F7" s="44"/>
      <c r="G7" s="45"/>
    </row>
    <row r="8" spans="2:7" customFormat="1" ht="12.75">
      <c r="B8" s="46"/>
      <c r="C8" s="47" t="s">
        <v>18</v>
      </c>
      <c r="D8" s="48"/>
      <c r="E8" s="49"/>
      <c r="F8" s="50"/>
      <c r="G8" s="51"/>
    </row>
    <row r="9" spans="2:7" customFormat="1" ht="12.75">
      <c r="B9" s="46"/>
      <c r="C9" s="47" t="s">
        <v>19</v>
      </c>
      <c r="D9" s="48"/>
      <c r="E9" s="52"/>
      <c r="F9" s="50"/>
      <c r="G9" s="51"/>
    </row>
    <row r="10" spans="2:7" customFormat="1" ht="12.75">
      <c r="B10" s="46"/>
      <c r="C10" s="47" t="s">
        <v>20</v>
      </c>
      <c r="D10" s="48"/>
      <c r="E10" s="49"/>
      <c r="F10" s="50"/>
      <c r="G10" s="51"/>
    </row>
    <row r="11" spans="2:7" customFormat="1" ht="12.75">
      <c r="B11" s="46"/>
      <c r="C11" s="47" t="s">
        <v>17</v>
      </c>
      <c r="D11" s="48"/>
      <c r="E11" s="49"/>
      <c r="F11" s="50"/>
      <c r="G11" s="51"/>
    </row>
    <row r="12" spans="2:7" customFormat="1" ht="12.75">
      <c r="B12" s="46"/>
      <c r="C12" s="47"/>
      <c r="D12" s="48"/>
      <c r="E12" s="49"/>
      <c r="F12" s="50"/>
      <c r="G12" s="51"/>
    </row>
    <row r="13" spans="2:7" customFormat="1" ht="12.75">
      <c r="B13" s="53" t="s">
        <v>21</v>
      </c>
      <c r="C13" s="47"/>
      <c r="D13" s="48"/>
      <c r="E13" s="49"/>
      <c r="F13" s="50"/>
      <c r="G13" s="51"/>
    </row>
    <row r="14" spans="2:7" customFormat="1" ht="12.75">
      <c r="B14" s="46"/>
      <c r="C14" s="47" t="s">
        <v>21</v>
      </c>
      <c r="D14" s="48"/>
      <c r="E14" s="49"/>
      <c r="F14" s="50"/>
      <c r="G14" s="51"/>
    </row>
    <row r="15" spans="2:7" customFormat="1" ht="12.75">
      <c r="B15" s="46"/>
      <c r="C15" s="47" t="s">
        <v>22</v>
      </c>
      <c r="D15" s="48"/>
      <c r="E15" s="49"/>
      <c r="F15" s="50"/>
      <c r="G15" s="51"/>
    </row>
    <row r="16" spans="2:7" customFormat="1" ht="12.75">
      <c r="B16" s="46"/>
      <c r="C16" s="47" t="s">
        <v>23</v>
      </c>
      <c r="D16" s="48"/>
      <c r="E16" s="49"/>
      <c r="F16" s="50"/>
      <c r="G16" s="51"/>
    </row>
    <row r="17" spans="2:7" customFormat="1" ht="12.75">
      <c r="B17" s="46"/>
      <c r="C17" s="47" t="s">
        <v>24</v>
      </c>
      <c r="D17" s="48"/>
      <c r="E17" s="49"/>
      <c r="F17" s="50"/>
      <c r="G17" s="51"/>
    </row>
    <row r="18" spans="2:7" customFormat="1" ht="12.75">
      <c r="B18" s="54"/>
      <c r="C18" s="55"/>
      <c r="D18" s="56"/>
      <c r="E18" s="57"/>
      <c r="F18" s="58"/>
      <c r="G18" s="59"/>
    </row>
    <row r="19" spans="2:7" customFormat="1" ht="12.75">
      <c r="B19" s="60" t="s">
        <v>25</v>
      </c>
      <c r="C19" s="55"/>
      <c r="D19" s="56"/>
      <c r="E19" s="57"/>
      <c r="F19" s="58"/>
      <c r="G19" s="59"/>
    </row>
    <row r="20" spans="2:7" customFormat="1" ht="12.75">
      <c r="B20" s="54"/>
      <c r="C20" s="55" t="s">
        <v>26</v>
      </c>
      <c r="D20" s="56"/>
      <c r="E20" s="57"/>
      <c r="F20" s="58"/>
      <c r="G20" s="59"/>
    </row>
    <row r="21" spans="2:7" customFormat="1" ht="12.75">
      <c r="B21" s="54"/>
      <c r="C21" s="55" t="s">
        <v>27</v>
      </c>
      <c r="D21" s="56"/>
      <c r="E21" s="57"/>
      <c r="F21" s="58"/>
      <c r="G21" s="59"/>
    </row>
    <row r="22" spans="2:7" customFormat="1" ht="12.75">
      <c r="B22" s="54"/>
      <c r="C22" s="55" t="s">
        <v>28</v>
      </c>
      <c r="D22" s="56"/>
      <c r="E22" s="55"/>
      <c r="F22" s="58"/>
      <c r="G22" s="59"/>
    </row>
    <row r="23" spans="2:7" customFormat="1" ht="12.75">
      <c r="B23" s="54"/>
      <c r="C23" s="55"/>
      <c r="D23" s="56"/>
      <c r="E23" s="55"/>
      <c r="F23" s="58"/>
      <c r="G23" s="59"/>
    </row>
    <row r="24" spans="2:7" customFormat="1" ht="12.75">
      <c r="B24" s="60" t="s">
        <v>29</v>
      </c>
      <c r="C24" s="55"/>
      <c r="D24" s="56"/>
      <c r="E24" s="55"/>
      <c r="F24" s="58"/>
      <c r="G24" s="59"/>
    </row>
    <row r="25" spans="2:7" customFormat="1" ht="12.75">
      <c r="B25" s="60"/>
      <c r="C25" s="55"/>
      <c r="D25" s="56"/>
      <c r="E25" s="55"/>
      <c r="F25" s="58"/>
      <c r="G25" s="59"/>
    </row>
    <row r="26" spans="2:7" customFormat="1" ht="12.75">
      <c r="B26" s="60" t="s">
        <v>30</v>
      </c>
      <c r="C26" s="55"/>
      <c r="D26" s="56"/>
      <c r="E26" s="55"/>
      <c r="F26" s="58"/>
      <c r="G26" s="59"/>
    </row>
    <row r="27" spans="2:7" customFormat="1" ht="12.75">
      <c r="B27" s="60"/>
      <c r="C27" s="55"/>
      <c r="D27" s="56"/>
      <c r="E27" s="55"/>
      <c r="F27" s="58"/>
      <c r="G27" s="59"/>
    </row>
    <row r="28" spans="2:7" customFormat="1" ht="12.75">
      <c r="B28" s="60"/>
      <c r="C28" s="55"/>
      <c r="D28" s="56"/>
      <c r="E28" s="55"/>
      <c r="F28" s="58"/>
      <c r="G28" s="59"/>
    </row>
    <row r="29" spans="2:7" ht="15" thickBot="1">
      <c r="B29" s="61"/>
      <c r="C29" s="62"/>
      <c r="D29" s="63"/>
      <c r="E29" s="64"/>
      <c r="F29" s="65"/>
      <c r="G29" s="66"/>
    </row>
  </sheetData>
  <mergeCells count="5">
    <mergeCell ref="F2:G2"/>
    <mergeCell ref="F3:G3"/>
    <mergeCell ref="F4:G4"/>
    <mergeCell ref="B6:D6"/>
    <mergeCell ref="E6:G6"/>
  </mergeCells>
  <pageMargins left="0.75" right="0.75" top="1" bottom="1" header="0.5" footer="0.5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1"/>
  <sheetViews>
    <sheetView workbookViewId="0">
      <selection activeCell="D11" sqref="D11"/>
    </sheetView>
  </sheetViews>
  <sheetFormatPr defaultColWidth="9.140625" defaultRowHeight="14.25"/>
  <cols>
    <col min="1" max="1" width="1.85546875" style="2" customWidth="1"/>
    <col min="2" max="2" width="5.7109375" style="2" customWidth="1"/>
    <col min="3" max="3" width="7.85546875" style="2" customWidth="1"/>
    <col min="4" max="4" width="47" style="2" customWidth="1"/>
    <col min="5" max="5" width="25.85546875" style="2" customWidth="1"/>
    <col min="6" max="6" width="14.42578125" style="3" customWidth="1"/>
    <col min="7" max="12" width="9.7109375" style="2" customWidth="1"/>
    <col min="13" max="13" width="10.140625" style="2" customWidth="1"/>
    <col min="14" max="16384" width="9.140625" style="2"/>
  </cols>
  <sheetData>
    <row r="1" spans="2:7" ht="50.25" customHeight="1">
      <c r="B1" s="1" t="s">
        <v>31</v>
      </c>
      <c r="C1" s="1"/>
    </row>
    <row r="2" spans="2:7" s="9" customFormat="1" ht="30">
      <c r="B2" s="5" t="s">
        <v>1</v>
      </c>
      <c r="C2" s="35"/>
      <c r="D2" s="36" t="str">
        <f>'Job Summary'!D2</f>
        <v>R &amp; J Neubecker Super Fund</v>
      </c>
      <c r="E2" s="6" t="s">
        <v>2</v>
      </c>
      <c r="F2" s="67" t="str">
        <f>'Job Summary'!F2</f>
        <v>Shannyn</v>
      </c>
    </row>
    <row r="3" spans="2:7" s="11" customFormat="1" ht="30" customHeight="1">
      <c r="B3" s="5" t="s">
        <v>3</v>
      </c>
      <c r="C3" s="35"/>
      <c r="D3" s="68" t="str">
        <f>'Job Summary'!D3</f>
        <v>NEUBTR</v>
      </c>
      <c r="E3" s="37" t="s">
        <v>4</v>
      </c>
      <c r="F3" s="69" t="str">
        <f>'Job Summary'!F3</f>
        <v>9/11/23</v>
      </c>
    </row>
    <row r="4" spans="2:7" s="11" customFormat="1" ht="30.75" customHeight="1">
      <c r="B4" s="5" t="s">
        <v>5</v>
      </c>
      <c r="C4" s="35"/>
      <c r="D4" s="68" t="str">
        <f>'Job Summary'!D4</f>
        <v>30/6/23</v>
      </c>
      <c r="E4" s="6" t="s">
        <v>6</v>
      </c>
      <c r="F4" s="36"/>
      <c r="G4" s="103"/>
    </row>
    <row r="5" spans="2:7" s="11" customFormat="1" ht="5.25" customHeight="1" thickBot="1">
      <c r="B5" s="13"/>
      <c r="C5" s="13"/>
      <c r="D5" s="14"/>
      <c r="E5" s="14"/>
      <c r="F5" s="39"/>
    </row>
    <row r="6" spans="2:7" customFormat="1" ht="25.5" customHeight="1" thickBot="1">
      <c r="B6" s="70" t="s">
        <v>32</v>
      </c>
      <c r="C6" s="146" t="s">
        <v>33</v>
      </c>
      <c r="D6" s="147"/>
      <c r="E6" s="146" t="s">
        <v>34</v>
      </c>
      <c r="F6" s="148"/>
    </row>
    <row r="7" spans="2:7" customFormat="1" ht="20.100000000000001" customHeight="1">
      <c r="B7" s="71"/>
      <c r="C7" s="43" t="s">
        <v>91</v>
      </c>
      <c r="D7" s="72"/>
      <c r="E7" s="73"/>
      <c r="F7" s="45"/>
    </row>
    <row r="8" spans="2:7" customFormat="1" ht="20.100000000000001" customHeight="1" thickBot="1">
      <c r="B8" s="76"/>
      <c r="C8" s="64"/>
      <c r="D8" s="77"/>
      <c r="E8" s="64"/>
      <c r="F8" s="66"/>
    </row>
    <row r="9" spans="2:7" customFormat="1" ht="20.100000000000001" customHeight="1">
      <c r="B9" s="71"/>
      <c r="C9" s="108"/>
      <c r="D9" s="105"/>
      <c r="E9" s="73"/>
      <c r="F9" s="106"/>
    </row>
    <row r="10" spans="2:7" customFormat="1" ht="20.100000000000001" customHeight="1">
      <c r="B10" s="74"/>
      <c r="C10" s="109"/>
      <c r="D10" s="75"/>
      <c r="E10" s="49"/>
      <c r="F10" s="51"/>
    </row>
    <row r="11" spans="2:7" customFormat="1" ht="20.100000000000001" customHeight="1">
      <c r="B11" s="74"/>
      <c r="C11" s="49"/>
      <c r="D11" s="75"/>
      <c r="E11" s="49"/>
      <c r="F11" s="51"/>
    </row>
    <row r="12" spans="2:7" customFormat="1" ht="20.100000000000001" customHeight="1" thickBot="1">
      <c r="B12" s="76"/>
      <c r="C12" s="129"/>
      <c r="D12" s="77"/>
      <c r="E12" s="64"/>
      <c r="F12" s="66"/>
    </row>
    <row r="13" spans="2:7" customFormat="1" ht="20.100000000000001" customHeight="1">
      <c r="B13" s="71"/>
      <c r="C13" s="73"/>
      <c r="D13" s="105"/>
      <c r="E13" s="73"/>
      <c r="F13" s="106"/>
    </row>
    <row r="14" spans="2:7" customFormat="1" ht="20.100000000000001" customHeight="1" thickBot="1">
      <c r="B14" s="76"/>
      <c r="C14" s="64"/>
      <c r="D14" s="77"/>
      <c r="E14" s="64"/>
      <c r="F14" s="66"/>
    </row>
    <row r="15" spans="2:7" customFormat="1" ht="20.100000000000001" customHeight="1">
      <c r="B15" s="71"/>
      <c r="C15" s="73"/>
      <c r="D15" s="105"/>
      <c r="E15" s="108"/>
      <c r="F15" s="106"/>
    </row>
    <row r="16" spans="2:7" customFormat="1" ht="20.100000000000001" customHeight="1">
      <c r="B16" s="74"/>
      <c r="C16" s="49"/>
      <c r="D16" s="75"/>
      <c r="E16" s="109"/>
      <c r="F16" s="51"/>
    </row>
    <row r="17" spans="2:6" customFormat="1" ht="20.100000000000001" customHeight="1">
      <c r="B17" s="74"/>
      <c r="C17" s="49"/>
      <c r="D17" s="75"/>
      <c r="E17" s="109"/>
      <c r="F17" s="51"/>
    </row>
    <row r="18" spans="2:6" customFormat="1" ht="20.100000000000001" customHeight="1">
      <c r="B18" s="110"/>
      <c r="C18" s="52"/>
      <c r="D18" s="111"/>
      <c r="E18" s="112"/>
      <c r="F18" s="113"/>
    </row>
    <row r="19" spans="2:6" customFormat="1" ht="20.100000000000001" customHeight="1" thickBot="1">
      <c r="B19" s="76"/>
      <c r="C19" s="64"/>
      <c r="D19" s="77"/>
      <c r="E19" s="64"/>
      <c r="F19" s="66"/>
    </row>
    <row r="20" spans="2:6" customFormat="1" ht="20.100000000000001" customHeight="1">
      <c r="B20" s="71"/>
      <c r="C20" s="108"/>
      <c r="D20" s="105"/>
      <c r="E20" s="73"/>
      <c r="F20" s="106"/>
    </row>
    <row r="21" spans="2:6" customFormat="1" ht="20.100000000000001" customHeight="1">
      <c r="B21" s="74"/>
      <c r="C21" s="109"/>
      <c r="D21" s="75"/>
      <c r="E21" s="49"/>
      <c r="F21" s="51"/>
    </row>
    <row r="22" spans="2:6" customFormat="1" ht="20.100000000000001" customHeight="1" thickBot="1">
      <c r="B22" s="76"/>
      <c r="C22" s="64"/>
      <c r="D22" s="77"/>
      <c r="E22" s="64"/>
      <c r="F22" s="66"/>
    </row>
    <row r="23" spans="2:6" customFormat="1" ht="20.100000000000001" customHeight="1">
      <c r="B23" s="71"/>
      <c r="C23" s="108"/>
      <c r="D23" s="105"/>
      <c r="E23" s="73"/>
      <c r="F23" s="106"/>
    </row>
    <row r="24" spans="2:6" customFormat="1" ht="20.100000000000001" customHeight="1">
      <c r="B24" s="74"/>
      <c r="C24" s="109"/>
      <c r="D24" s="75"/>
      <c r="E24" s="49"/>
      <c r="F24" s="51"/>
    </row>
    <row r="25" spans="2:6" customFormat="1" ht="20.100000000000001" customHeight="1" thickBot="1">
      <c r="B25" s="76"/>
      <c r="C25" s="64"/>
      <c r="D25" s="77"/>
      <c r="E25" s="64"/>
      <c r="F25" s="66"/>
    </row>
    <row r="26" spans="2:6" customFormat="1" ht="20.100000000000001" customHeight="1">
      <c r="B26" s="71"/>
      <c r="C26" s="73"/>
      <c r="D26" s="105"/>
      <c r="E26" s="73"/>
      <c r="F26" s="106"/>
    </row>
    <row r="27" spans="2:6" customFormat="1" ht="20.100000000000001" customHeight="1">
      <c r="B27" s="74"/>
      <c r="C27" s="49"/>
      <c r="D27" s="75"/>
      <c r="E27" s="49"/>
      <c r="F27" s="51"/>
    </row>
    <row r="28" spans="2:6" customFormat="1" ht="20.100000000000001" customHeight="1">
      <c r="B28" s="74"/>
      <c r="C28" s="49"/>
      <c r="D28" s="75"/>
      <c r="E28" s="49"/>
      <c r="F28" s="51"/>
    </row>
    <row r="29" spans="2:6" customFormat="1" ht="20.100000000000001" customHeight="1">
      <c r="B29" s="74"/>
      <c r="C29" s="49"/>
      <c r="D29" s="75"/>
      <c r="E29" s="49"/>
      <c r="F29" s="51"/>
    </row>
    <row r="30" spans="2:6" customFormat="1" ht="20.100000000000001" customHeight="1">
      <c r="B30" s="74"/>
      <c r="C30" s="49"/>
      <c r="D30" s="75"/>
      <c r="E30" s="49"/>
      <c r="F30" s="51"/>
    </row>
    <row r="31" spans="2:6" customFormat="1" ht="20.100000000000001" customHeight="1">
      <c r="B31" s="74"/>
      <c r="C31" s="49"/>
      <c r="D31" s="75"/>
      <c r="E31" s="49"/>
      <c r="F31" s="51"/>
    </row>
    <row r="32" spans="2:6" customFormat="1" ht="20.100000000000001" customHeight="1">
      <c r="B32" s="74"/>
      <c r="C32" s="49"/>
      <c r="D32" s="75"/>
      <c r="E32" s="49"/>
      <c r="F32" s="51"/>
    </row>
    <row r="33" spans="2:6" customFormat="1" ht="20.100000000000001" customHeight="1">
      <c r="B33" s="74"/>
      <c r="C33" s="49"/>
      <c r="D33" s="75"/>
      <c r="E33" s="49"/>
      <c r="F33" s="51"/>
    </row>
    <row r="34" spans="2:6" customFormat="1" ht="20.100000000000001" customHeight="1">
      <c r="B34" s="74"/>
      <c r="C34" s="49"/>
      <c r="D34" s="75"/>
      <c r="E34" s="49"/>
      <c r="F34" s="51"/>
    </row>
    <row r="35" spans="2:6" customFormat="1" ht="20.100000000000001" customHeight="1">
      <c r="B35" s="74"/>
      <c r="C35" s="49"/>
      <c r="D35" s="75"/>
      <c r="E35" s="49"/>
      <c r="F35" s="51"/>
    </row>
    <row r="36" spans="2:6" customFormat="1" ht="20.100000000000001" customHeight="1">
      <c r="B36" s="74"/>
      <c r="C36" s="49"/>
      <c r="D36" s="75"/>
      <c r="E36" s="49"/>
      <c r="F36" s="51"/>
    </row>
    <row r="37" spans="2:6" customFormat="1" ht="20.100000000000001" customHeight="1">
      <c r="B37" s="74"/>
      <c r="C37" s="49"/>
      <c r="D37" s="75"/>
      <c r="E37" s="49"/>
      <c r="F37" s="51"/>
    </row>
    <row r="38" spans="2:6" customFormat="1" ht="20.100000000000001" customHeight="1">
      <c r="B38" s="74"/>
      <c r="C38" s="49"/>
      <c r="D38" s="75"/>
      <c r="E38" s="49"/>
      <c r="F38" s="51"/>
    </row>
    <row r="39" spans="2:6" customFormat="1" ht="20.100000000000001" customHeight="1" thickBot="1">
      <c r="B39" s="76"/>
      <c r="C39" s="64"/>
      <c r="D39" s="77"/>
      <c r="E39" s="64"/>
      <c r="F39" s="66"/>
    </row>
    <row r="40" spans="2:6">
      <c r="F40" s="2"/>
    </row>
    <row r="41" spans="2:6">
      <c r="F41" s="2"/>
    </row>
  </sheetData>
  <mergeCells count="2">
    <mergeCell ref="C6:D6"/>
    <mergeCell ref="E6:F6"/>
  </mergeCells>
  <pageMargins left="0.25" right="0.25" top="0.2" bottom="0.25" header="0.15" footer="0.2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9"/>
  <sheetViews>
    <sheetView tabSelected="1" workbookViewId="0">
      <selection activeCell="L4" sqref="L4"/>
    </sheetView>
  </sheetViews>
  <sheetFormatPr defaultColWidth="9.140625" defaultRowHeight="14.25"/>
  <cols>
    <col min="1" max="1" width="1.85546875" style="2" customWidth="1"/>
    <col min="2" max="2" width="5.7109375" style="2" customWidth="1"/>
    <col min="3" max="3" width="7.85546875" style="2" customWidth="1"/>
    <col min="4" max="4" width="36.5703125" style="2" customWidth="1"/>
    <col min="5" max="5" width="33" style="2" customWidth="1"/>
    <col min="6" max="6" width="9.28515625" style="2" customWidth="1"/>
    <col min="7" max="7" width="9.42578125" style="3" customWidth="1"/>
    <col min="8" max="13" width="9.7109375" style="2" customWidth="1"/>
    <col min="14" max="14" width="10.140625" style="2" customWidth="1"/>
    <col min="15" max="16384" width="9.140625" style="2"/>
  </cols>
  <sheetData>
    <row r="1" spans="2:7" ht="50.25" customHeight="1">
      <c r="B1" s="1" t="s">
        <v>35</v>
      </c>
      <c r="C1" s="1"/>
    </row>
    <row r="2" spans="2:7" s="9" customFormat="1" ht="30">
      <c r="B2" s="5" t="s">
        <v>1</v>
      </c>
      <c r="C2" s="35"/>
      <c r="D2" s="36" t="str">
        <f>'Job Summary'!D2</f>
        <v>R &amp; J Neubecker Super Fund</v>
      </c>
      <c r="E2" s="6" t="s">
        <v>2</v>
      </c>
      <c r="F2" s="138" t="str">
        <f>'Job Summary'!F2</f>
        <v>Shannyn</v>
      </c>
      <c r="G2" s="149"/>
    </row>
    <row r="3" spans="2:7" s="11" customFormat="1" ht="30" customHeight="1">
      <c r="B3" s="5" t="s">
        <v>3</v>
      </c>
      <c r="C3" s="35"/>
      <c r="D3" s="36" t="str">
        <f>'Job Summary'!D3</f>
        <v>NEUBTR</v>
      </c>
      <c r="E3" s="37" t="s">
        <v>4</v>
      </c>
      <c r="F3" s="138" t="str">
        <f>'Job Summary'!F3:G3</f>
        <v>9/11/23</v>
      </c>
      <c r="G3" s="149"/>
    </row>
    <row r="4" spans="2:7" s="11" customFormat="1" ht="30.75" customHeight="1">
      <c r="B4" s="5" t="s">
        <v>5</v>
      </c>
      <c r="C4" s="35"/>
      <c r="D4" s="36" t="s">
        <v>88</v>
      </c>
      <c r="E4" s="6" t="s">
        <v>6</v>
      </c>
      <c r="F4" s="138" t="s">
        <v>92</v>
      </c>
      <c r="G4" s="139"/>
    </row>
    <row r="5" spans="2:7" s="11" customFormat="1" ht="5.25" customHeight="1" thickBot="1">
      <c r="B5" s="13"/>
      <c r="C5" s="13"/>
      <c r="D5" s="14"/>
      <c r="E5" s="14"/>
      <c r="F5" s="14"/>
      <c r="G5" s="39"/>
    </row>
    <row r="6" spans="2:7" customFormat="1" ht="25.5" customHeight="1" thickBot="1">
      <c r="B6" s="70" t="s">
        <v>32</v>
      </c>
      <c r="C6" s="146" t="s">
        <v>33</v>
      </c>
      <c r="D6" s="150"/>
      <c r="E6" s="78" t="s">
        <v>36</v>
      </c>
      <c r="F6" s="78" t="s">
        <v>37</v>
      </c>
      <c r="G6" s="79" t="s">
        <v>38</v>
      </c>
    </row>
    <row r="7" spans="2:7" customFormat="1" ht="19.5" customHeight="1">
      <c r="B7" s="71">
        <v>1</v>
      </c>
      <c r="C7" s="43"/>
      <c r="D7" s="72"/>
      <c r="E7" s="125"/>
      <c r="F7" s="80"/>
      <c r="G7" s="45"/>
    </row>
    <row r="8" spans="2:7" customFormat="1" ht="19.5" customHeight="1">
      <c r="B8" s="74"/>
      <c r="C8" s="73"/>
      <c r="D8" s="105"/>
      <c r="E8" s="81"/>
      <c r="F8" s="81"/>
      <c r="G8" s="51"/>
    </row>
    <row r="9" spans="2:7" customFormat="1" ht="19.5" customHeight="1">
      <c r="B9" s="74"/>
      <c r="C9" s="172"/>
      <c r="D9" s="75"/>
      <c r="E9" s="81"/>
      <c r="F9" s="81"/>
      <c r="G9" s="51"/>
    </row>
    <row r="10" spans="2:7" customFormat="1" ht="19.5" customHeight="1" thickBot="1">
      <c r="B10" s="76"/>
      <c r="C10" s="64"/>
      <c r="D10" s="77"/>
      <c r="E10" s="82"/>
      <c r="F10" s="82"/>
      <c r="G10" s="66"/>
    </row>
    <row r="11" spans="2:7" customFormat="1" ht="19.5" customHeight="1">
      <c r="B11" s="71"/>
      <c r="C11" s="73"/>
      <c r="D11" s="131"/>
      <c r="E11" s="125"/>
      <c r="F11" s="80"/>
      <c r="G11" s="106"/>
    </row>
    <row r="12" spans="2:7" customFormat="1" ht="19.5" customHeight="1">
      <c r="B12" s="110"/>
      <c r="C12" s="52"/>
      <c r="D12" s="134"/>
      <c r="E12" s="135"/>
      <c r="F12" s="136"/>
      <c r="G12" s="113"/>
    </row>
    <row r="13" spans="2:7" customFormat="1" ht="19.5" customHeight="1" thickBot="1">
      <c r="B13" s="76"/>
      <c r="C13" s="64"/>
      <c r="D13" s="132"/>
      <c r="E13" s="133"/>
      <c r="F13" s="82"/>
      <c r="G13" s="66"/>
    </row>
    <row r="14" spans="2:7" customFormat="1" ht="19.5" customHeight="1">
      <c r="B14" s="71"/>
      <c r="C14" s="73"/>
      <c r="D14" s="131"/>
      <c r="E14" s="80"/>
      <c r="F14" s="80"/>
      <c r="G14" s="106"/>
    </row>
    <row r="15" spans="2:7" customFormat="1" ht="19.5" customHeight="1">
      <c r="B15" s="74"/>
      <c r="C15" s="49"/>
      <c r="D15" s="124"/>
      <c r="E15" s="81"/>
      <c r="F15" s="81"/>
      <c r="G15" s="51"/>
    </row>
    <row r="16" spans="2:7" customFormat="1" ht="20.100000000000001" customHeight="1">
      <c r="B16" s="74"/>
      <c r="C16" s="49"/>
      <c r="D16" s="124"/>
      <c r="E16" s="126"/>
      <c r="F16" s="81"/>
      <c r="G16" s="51"/>
    </row>
    <row r="17" spans="2:7" customFormat="1" ht="20.100000000000001" customHeight="1">
      <c r="B17" s="74"/>
      <c r="C17" s="49"/>
      <c r="D17" s="124"/>
      <c r="E17" s="126"/>
      <c r="F17" s="81"/>
      <c r="G17" s="51"/>
    </row>
    <row r="18" spans="2:7" customFormat="1" ht="20.100000000000001" customHeight="1">
      <c r="B18" s="74"/>
      <c r="C18" s="49"/>
      <c r="D18" s="124"/>
      <c r="E18" s="126"/>
      <c r="F18" s="81"/>
      <c r="G18" s="51"/>
    </row>
    <row r="19" spans="2:7" customFormat="1" ht="20.100000000000001" customHeight="1">
      <c r="B19" s="74"/>
      <c r="C19" s="49"/>
      <c r="D19" s="75"/>
      <c r="E19" s="81"/>
      <c r="F19" s="81"/>
      <c r="G19" s="51"/>
    </row>
    <row r="20" spans="2:7" customFormat="1" ht="20.100000000000001" customHeight="1">
      <c r="B20" s="74"/>
      <c r="C20" s="49"/>
      <c r="D20" s="75"/>
      <c r="E20" s="81"/>
      <c r="F20" s="81"/>
      <c r="G20" s="51"/>
    </row>
    <row r="21" spans="2:7" customFormat="1" ht="20.100000000000001" customHeight="1">
      <c r="B21" s="74"/>
      <c r="C21" s="49"/>
      <c r="D21" s="75"/>
      <c r="E21" s="81"/>
      <c r="F21" s="81"/>
      <c r="G21" s="51"/>
    </row>
    <row r="22" spans="2:7" customFormat="1" ht="20.100000000000001" customHeight="1">
      <c r="B22" s="74"/>
      <c r="C22" s="49"/>
      <c r="D22" s="75"/>
      <c r="E22" s="81"/>
      <c r="F22" s="81"/>
      <c r="G22" s="51"/>
    </row>
    <row r="23" spans="2:7" customFormat="1" ht="20.100000000000001" customHeight="1">
      <c r="B23" s="74"/>
      <c r="C23" s="49"/>
      <c r="D23" s="75"/>
      <c r="E23" s="81"/>
      <c r="F23" s="81"/>
      <c r="G23" s="51"/>
    </row>
    <row r="24" spans="2:7" customFormat="1" ht="20.100000000000001" customHeight="1">
      <c r="B24" s="74"/>
      <c r="C24" s="49"/>
      <c r="D24" s="75"/>
      <c r="E24" s="81"/>
      <c r="F24" s="81"/>
      <c r="G24" s="51"/>
    </row>
    <row r="25" spans="2:7" customFormat="1" ht="20.100000000000001" customHeight="1">
      <c r="B25" s="74"/>
      <c r="C25" s="49"/>
      <c r="D25" s="75"/>
      <c r="E25" s="81"/>
      <c r="F25" s="81"/>
      <c r="G25" s="51"/>
    </row>
    <row r="26" spans="2:7" customFormat="1" ht="20.100000000000001" customHeight="1">
      <c r="B26" s="74"/>
      <c r="C26" s="49"/>
      <c r="D26" s="75"/>
      <c r="E26" s="81"/>
      <c r="F26" s="81"/>
      <c r="G26" s="51"/>
    </row>
    <row r="27" spans="2:7" customFormat="1" ht="20.100000000000001" customHeight="1">
      <c r="B27" s="74"/>
      <c r="C27" s="49"/>
      <c r="D27" s="75"/>
      <c r="E27" s="81"/>
      <c r="F27" s="81"/>
      <c r="G27" s="51"/>
    </row>
    <row r="28" spans="2:7" customFormat="1" ht="20.100000000000001" customHeight="1">
      <c r="B28" s="74"/>
      <c r="C28" s="49"/>
      <c r="D28" s="75"/>
      <c r="E28" s="81"/>
      <c r="F28" s="81"/>
      <c r="G28" s="51"/>
    </row>
    <row r="29" spans="2:7" customFormat="1" ht="20.100000000000001" customHeight="1">
      <c r="B29" s="74"/>
      <c r="C29" s="49"/>
      <c r="D29" s="75"/>
      <c r="E29" s="81"/>
      <c r="F29" s="81"/>
      <c r="G29" s="51"/>
    </row>
    <row r="30" spans="2:7" customFormat="1" ht="20.100000000000001" customHeight="1">
      <c r="B30" s="74"/>
      <c r="C30" s="49"/>
      <c r="D30" s="75"/>
      <c r="E30" s="81"/>
      <c r="F30" s="81"/>
      <c r="G30" s="51"/>
    </row>
    <row r="31" spans="2:7" customFormat="1" ht="20.100000000000001" customHeight="1">
      <c r="B31" s="74"/>
      <c r="C31" s="49"/>
      <c r="D31" s="75"/>
      <c r="E31" s="81"/>
      <c r="F31" s="81"/>
      <c r="G31" s="51"/>
    </row>
    <row r="32" spans="2:7" customFormat="1" ht="20.100000000000001" customHeight="1">
      <c r="B32" s="74"/>
      <c r="C32" s="49"/>
      <c r="D32" s="75"/>
      <c r="E32" s="81"/>
      <c r="F32" s="81"/>
      <c r="G32" s="51"/>
    </row>
    <row r="33" spans="2:7" customFormat="1" ht="20.100000000000001" customHeight="1">
      <c r="B33" s="74"/>
      <c r="C33" s="49"/>
      <c r="D33" s="75"/>
      <c r="E33" s="81"/>
      <c r="F33" s="81"/>
      <c r="G33" s="51"/>
    </row>
    <row r="34" spans="2:7" customFormat="1" ht="20.100000000000001" customHeight="1">
      <c r="B34" s="74"/>
      <c r="C34" s="49"/>
      <c r="D34" s="75"/>
      <c r="E34" s="81"/>
      <c r="F34" s="81"/>
      <c r="G34" s="51"/>
    </row>
    <row r="35" spans="2:7" customFormat="1" ht="20.100000000000001" customHeight="1">
      <c r="B35" s="74"/>
      <c r="C35" s="49"/>
      <c r="D35" s="75"/>
      <c r="E35" s="81"/>
      <c r="F35" s="81"/>
      <c r="G35" s="51"/>
    </row>
    <row r="36" spans="2:7" customFormat="1" ht="20.100000000000001" customHeight="1">
      <c r="B36" s="74"/>
      <c r="C36" s="49"/>
      <c r="D36" s="75"/>
      <c r="E36" s="81"/>
      <c r="F36" s="81"/>
      <c r="G36" s="51"/>
    </row>
    <row r="37" spans="2:7" customFormat="1" ht="20.100000000000001" customHeight="1" thickBot="1">
      <c r="B37" s="76"/>
      <c r="C37" s="64"/>
      <c r="D37" s="77"/>
      <c r="E37" s="82"/>
      <c r="F37" s="82"/>
      <c r="G37" s="66"/>
    </row>
    <row r="38" spans="2:7">
      <c r="G38" s="2"/>
    </row>
    <row r="39" spans="2:7">
      <c r="G39" s="2"/>
    </row>
  </sheetData>
  <mergeCells count="4">
    <mergeCell ref="F2:G2"/>
    <mergeCell ref="F3:G3"/>
    <mergeCell ref="F4:G4"/>
    <mergeCell ref="C6:D6"/>
  </mergeCells>
  <pageMargins left="0.25" right="0.25" top="0.28000000000000003" bottom="0.25" header="0.23" footer="0.2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3"/>
  <sheetViews>
    <sheetView topLeftCell="A4" workbookViewId="0">
      <selection activeCell="E15" sqref="E15"/>
    </sheetView>
  </sheetViews>
  <sheetFormatPr defaultColWidth="9.140625" defaultRowHeight="14.25"/>
  <cols>
    <col min="1" max="1" width="3.140625" style="2" customWidth="1"/>
    <col min="2" max="2" width="13.7109375" style="2" customWidth="1"/>
    <col min="3" max="3" width="4.5703125" style="2" customWidth="1"/>
    <col min="4" max="4" width="3.7109375" style="3" customWidth="1"/>
    <col min="5" max="5" width="42.7109375" style="3" customWidth="1"/>
    <col min="6" max="6" width="9" style="3" customWidth="1"/>
    <col min="7" max="8" width="12.7109375" style="3" customWidth="1"/>
    <col min="9" max="9" width="10.5703125" style="2" customWidth="1"/>
    <col min="10" max="15" width="9.7109375" style="2" customWidth="1"/>
    <col min="16" max="16" width="10.140625" style="2" customWidth="1"/>
    <col min="17" max="16384" width="9.140625" style="2"/>
  </cols>
  <sheetData>
    <row r="1" spans="2:15" ht="50.25" customHeight="1">
      <c r="B1" s="1" t="s">
        <v>0</v>
      </c>
      <c r="O1" s="4"/>
    </row>
    <row r="2" spans="2:15" s="9" customFormat="1" ht="30">
      <c r="B2" s="5" t="s">
        <v>1</v>
      </c>
      <c r="C2" s="138" t="str">
        <f>'[1]Job Summary'!D2</f>
        <v>R &amp; J Neubecker Super Fund</v>
      </c>
      <c r="D2" s="153"/>
      <c r="E2" s="154"/>
      <c r="F2" s="6" t="s">
        <v>2</v>
      </c>
      <c r="G2" s="7"/>
      <c r="H2" s="8" t="s">
        <v>81</v>
      </c>
    </row>
    <row r="3" spans="2:15" s="11" customFormat="1" ht="30" customHeight="1">
      <c r="B3" s="5" t="s">
        <v>3</v>
      </c>
      <c r="C3" s="138" t="str">
        <f>'[1]Job Summary'!D3</f>
        <v>NEUBTR</v>
      </c>
      <c r="D3" s="153"/>
      <c r="E3" s="154"/>
      <c r="F3" s="155" t="s">
        <v>4</v>
      </c>
      <c r="G3" s="156"/>
      <c r="H3" s="10">
        <v>45239</v>
      </c>
    </row>
    <row r="4" spans="2:15" s="11" customFormat="1" ht="30.75" customHeight="1">
      <c r="B4" s="5" t="s">
        <v>5</v>
      </c>
      <c r="C4" s="157">
        <v>45107</v>
      </c>
      <c r="D4" s="158"/>
      <c r="E4" s="159"/>
      <c r="F4" s="160" t="s">
        <v>6</v>
      </c>
      <c r="G4" s="156"/>
      <c r="H4" s="12">
        <f>'[1]Query Sheet'!F4</f>
        <v>0</v>
      </c>
    </row>
    <row r="5" spans="2:15" s="11" customFormat="1" ht="23.25" customHeight="1">
      <c r="B5" s="13"/>
      <c r="C5" s="14"/>
      <c r="D5" s="161"/>
      <c r="E5" s="162"/>
      <c r="F5" s="163"/>
      <c r="G5" s="164"/>
      <c r="H5" s="15"/>
    </row>
    <row r="6" spans="2:15" s="19" customFormat="1" ht="39" customHeight="1">
      <c r="B6" s="16" t="s">
        <v>7</v>
      </c>
      <c r="C6" s="16" t="s">
        <v>8</v>
      </c>
      <c r="D6" s="151" t="s">
        <v>9</v>
      </c>
      <c r="E6" s="152"/>
      <c r="F6" s="17" t="s">
        <v>10</v>
      </c>
      <c r="G6" s="18" t="s">
        <v>11</v>
      </c>
      <c r="H6" s="18" t="s">
        <v>12</v>
      </c>
      <c r="I6" s="127"/>
    </row>
    <row r="7" spans="2:15" s="19" customFormat="1" ht="17.100000000000001" customHeight="1">
      <c r="B7" s="114"/>
      <c r="C7" s="115">
        <v>2</v>
      </c>
      <c r="D7" s="26" t="s">
        <v>82</v>
      </c>
      <c r="E7" s="27"/>
      <c r="F7" s="116">
        <v>307</v>
      </c>
      <c r="G7" s="117"/>
      <c r="H7" s="117"/>
      <c r="I7" s="128"/>
      <c r="J7" s="127"/>
    </row>
    <row r="8" spans="2:15" s="19" customFormat="1" ht="17.100000000000001" customHeight="1">
      <c r="B8" s="20"/>
      <c r="C8" s="21"/>
      <c r="D8" s="22"/>
      <c r="E8" s="23" t="s">
        <v>80</v>
      </c>
      <c r="F8" s="24">
        <v>880</v>
      </c>
      <c r="G8" s="25"/>
      <c r="H8" s="25"/>
      <c r="I8" s="122"/>
    </row>
    <row r="9" spans="2:15" s="19" customFormat="1" ht="17.100000000000001" customHeight="1">
      <c r="B9" s="20"/>
      <c r="C9" s="21"/>
      <c r="D9" s="22" t="s">
        <v>90</v>
      </c>
      <c r="E9" s="23"/>
      <c r="F9" s="24"/>
      <c r="G9" s="25"/>
      <c r="H9" s="25"/>
      <c r="I9" s="122"/>
    </row>
    <row r="10" spans="2:15" s="19" customFormat="1" ht="17.100000000000001" customHeight="1" thickBot="1">
      <c r="B10" s="118"/>
      <c r="C10" s="119"/>
      <c r="D10" s="28"/>
      <c r="E10" s="29"/>
      <c r="F10" s="120"/>
      <c r="G10" s="121"/>
      <c r="H10" s="121"/>
      <c r="I10" s="122"/>
    </row>
    <row r="11" spans="2:15" s="19" customFormat="1" ht="17.100000000000001" customHeight="1">
      <c r="B11" s="114"/>
      <c r="C11" s="115">
        <v>3</v>
      </c>
      <c r="D11" s="26" t="s">
        <v>87</v>
      </c>
      <c r="E11" s="27"/>
      <c r="F11" s="116">
        <v>30200</v>
      </c>
      <c r="G11" s="117"/>
      <c r="H11" s="117"/>
      <c r="I11" s="122"/>
    </row>
    <row r="12" spans="2:15" s="19" customFormat="1" ht="17.100000000000001" customHeight="1">
      <c r="B12" s="20"/>
      <c r="C12" s="21"/>
      <c r="D12" s="22"/>
      <c r="E12" s="23" t="s">
        <v>83</v>
      </c>
      <c r="F12" s="24">
        <v>840</v>
      </c>
      <c r="G12" s="25"/>
      <c r="H12" s="25"/>
      <c r="I12" s="122"/>
    </row>
    <row r="13" spans="2:15" s="19" customFormat="1" ht="17.100000000000001" customHeight="1">
      <c r="B13" s="20"/>
      <c r="C13" s="21"/>
      <c r="D13" s="22" t="s">
        <v>84</v>
      </c>
      <c r="E13" s="23"/>
      <c r="F13" s="24"/>
      <c r="G13" s="25"/>
      <c r="H13" s="25"/>
      <c r="I13" s="122"/>
    </row>
    <row r="14" spans="2:15" s="19" customFormat="1" ht="17.100000000000001" customHeight="1" thickBot="1">
      <c r="B14" s="118"/>
      <c r="C14" s="119"/>
      <c r="D14" s="28"/>
      <c r="E14" s="29"/>
      <c r="F14" s="120"/>
      <c r="G14" s="121"/>
      <c r="H14" s="121"/>
    </row>
    <row r="15" spans="2:15" s="19" customFormat="1" ht="17.100000000000001" customHeight="1">
      <c r="B15" s="114"/>
      <c r="C15" s="115"/>
      <c r="D15" s="26"/>
      <c r="E15" s="27"/>
      <c r="F15" s="116"/>
      <c r="G15" s="117"/>
      <c r="H15" s="117"/>
    </row>
    <row r="16" spans="2:15" s="19" customFormat="1" ht="17.100000000000001" customHeight="1">
      <c r="B16" s="20"/>
      <c r="C16" s="21"/>
      <c r="D16" s="22"/>
      <c r="E16" s="23"/>
      <c r="F16" s="24"/>
      <c r="G16" s="25"/>
      <c r="H16" s="25"/>
    </row>
    <row r="17" spans="2:9" s="19" customFormat="1" ht="17.100000000000001" customHeight="1">
      <c r="B17" s="20"/>
      <c r="C17" s="21"/>
      <c r="D17" s="22"/>
      <c r="E17" s="23"/>
      <c r="F17" s="24"/>
      <c r="G17" s="25"/>
      <c r="H17" s="25"/>
    </row>
    <row r="18" spans="2:9" s="19" customFormat="1" ht="17.100000000000001" customHeight="1">
      <c r="B18" s="20"/>
      <c r="C18" s="21"/>
      <c r="D18" s="22"/>
      <c r="E18" s="23"/>
      <c r="F18" s="24"/>
      <c r="G18" s="25"/>
      <c r="H18" s="25"/>
    </row>
    <row r="19" spans="2:9" s="19" customFormat="1" ht="17.100000000000001" customHeight="1">
      <c r="B19" s="20"/>
      <c r="C19" s="21"/>
      <c r="D19" s="22"/>
      <c r="E19" s="23"/>
      <c r="F19" s="24"/>
      <c r="G19" s="25"/>
      <c r="H19" s="25"/>
    </row>
    <row r="20" spans="2:9" s="19" customFormat="1" ht="17.100000000000001" customHeight="1">
      <c r="B20" s="20"/>
      <c r="C20" s="21"/>
      <c r="D20" s="22"/>
      <c r="E20" s="23"/>
      <c r="F20" s="24"/>
      <c r="G20" s="25"/>
      <c r="H20" s="25"/>
    </row>
    <row r="21" spans="2:9" s="19" customFormat="1" ht="17.100000000000001" customHeight="1">
      <c r="B21" s="20"/>
      <c r="C21" s="21"/>
      <c r="D21" s="22"/>
      <c r="E21" s="23"/>
      <c r="F21" s="24"/>
      <c r="G21" s="25"/>
      <c r="H21" s="25"/>
    </row>
    <row r="22" spans="2:9" s="19" customFormat="1" ht="17.100000000000001" customHeight="1">
      <c r="B22" s="20"/>
      <c r="C22" s="21"/>
      <c r="D22" s="22"/>
      <c r="E22" s="23"/>
      <c r="F22" s="24"/>
      <c r="G22" s="25"/>
      <c r="H22" s="25"/>
    </row>
    <row r="23" spans="2:9" s="19" customFormat="1" ht="17.100000000000001" customHeight="1">
      <c r="B23" s="20"/>
      <c r="C23" s="21"/>
      <c r="D23" s="22"/>
      <c r="E23" s="23"/>
      <c r="F23" s="24"/>
      <c r="G23" s="25"/>
      <c r="H23" s="25"/>
    </row>
    <row r="24" spans="2:9" s="19" customFormat="1" ht="17.100000000000001" customHeight="1">
      <c r="B24" s="20"/>
      <c r="C24" s="21"/>
      <c r="D24" s="22"/>
      <c r="E24" s="23"/>
      <c r="F24" s="24"/>
      <c r="G24" s="25"/>
      <c r="H24" s="25"/>
    </row>
    <row r="25" spans="2:9" s="19" customFormat="1" ht="17.100000000000001" customHeight="1">
      <c r="B25" s="24"/>
      <c r="C25" s="21"/>
      <c r="D25" s="22"/>
      <c r="E25" s="23"/>
      <c r="F25" s="24"/>
      <c r="G25" s="25"/>
      <c r="H25" s="25"/>
    </row>
    <row r="26" spans="2:9" s="19" customFormat="1" ht="17.100000000000001" customHeight="1">
      <c r="B26" s="24"/>
      <c r="C26" s="21"/>
      <c r="D26" s="22"/>
      <c r="E26" s="23"/>
      <c r="F26" s="24"/>
      <c r="G26" s="25"/>
      <c r="H26" s="25"/>
    </row>
    <row r="27" spans="2:9" s="19" customFormat="1" ht="17.100000000000001" customHeight="1">
      <c r="B27" s="24"/>
      <c r="C27" s="21"/>
      <c r="D27" s="22"/>
      <c r="E27" s="23"/>
      <c r="F27" s="21"/>
      <c r="G27" s="25"/>
      <c r="H27" s="25"/>
    </row>
    <row r="28" spans="2:9" s="19" customFormat="1" ht="17.100000000000001" customHeight="1">
      <c r="B28" s="24"/>
      <c r="C28" s="21"/>
      <c r="D28" s="22"/>
      <c r="E28" s="23"/>
      <c r="F28" s="21"/>
      <c r="G28" s="25"/>
      <c r="H28" s="25"/>
    </row>
    <row r="29" spans="2:9" s="19" customFormat="1" ht="17.100000000000001" customHeight="1">
      <c r="B29" s="24"/>
      <c r="C29" s="21"/>
      <c r="D29" s="22"/>
      <c r="E29" s="23"/>
      <c r="F29" s="21"/>
      <c r="G29" s="25"/>
      <c r="H29" s="25"/>
    </row>
    <row r="30" spans="2:9" s="19" customFormat="1" ht="17.100000000000001" customHeight="1">
      <c r="B30" s="24"/>
      <c r="C30" s="21"/>
      <c r="D30" s="22"/>
      <c r="E30" s="23"/>
      <c r="F30" s="21"/>
      <c r="G30" s="25"/>
      <c r="H30" s="25"/>
      <c r="I30" s="30"/>
    </row>
    <row r="31" spans="2:9" s="19" customFormat="1" ht="17.100000000000001" customHeight="1">
      <c r="B31" s="24"/>
      <c r="C31" s="21"/>
      <c r="D31" s="22"/>
      <c r="E31" s="23"/>
      <c r="F31" s="21"/>
      <c r="G31" s="25"/>
      <c r="H31" s="25"/>
    </row>
    <row r="32" spans="2:9" s="19" customFormat="1" ht="17.100000000000001" customHeight="1">
      <c r="B32" s="24"/>
      <c r="C32" s="21"/>
      <c r="D32" s="22"/>
      <c r="E32" s="23"/>
      <c r="F32" s="21"/>
      <c r="G32" s="25"/>
      <c r="H32" s="25"/>
    </row>
    <row r="33" spans="2:9" s="19" customFormat="1" ht="17.100000000000001" customHeight="1">
      <c r="B33" s="24"/>
      <c r="C33" s="21"/>
      <c r="D33" s="22"/>
      <c r="E33" s="23"/>
      <c r="F33" s="21"/>
      <c r="G33" s="25"/>
      <c r="H33" s="25"/>
    </row>
    <row r="34" spans="2:9" s="19" customFormat="1" ht="17.100000000000001" customHeight="1">
      <c r="B34" s="20"/>
      <c r="C34" s="21"/>
      <c r="D34" s="22"/>
      <c r="E34" s="23"/>
      <c r="F34" s="21"/>
      <c r="G34" s="25"/>
      <c r="H34" s="25"/>
    </row>
    <row r="35" spans="2:9" s="19" customFormat="1" ht="17.100000000000001" customHeight="1">
      <c r="B35" s="24"/>
      <c r="C35" s="21"/>
      <c r="D35" s="31"/>
      <c r="E35" s="32"/>
      <c r="F35" s="21"/>
      <c r="G35" s="25"/>
      <c r="H35" s="25"/>
    </row>
    <row r="36" spans="2:9" s="19" customFormat="1" ht="17.100000000000001" customHeight="1">
      <c r="B36" s="24"/>
      <c r="C36" s="21"/>
      <c r="D36" s="22"/>
      <c r="E36" s="23"/>
      <c r="F36" s="21"/>
      <c r="G36" s="25"/>
      <c r="H36" s="25"/>
    </row>
    <row r="37" spans="2:9" s="19" customFormat="1" ht="17.100000000000001" customHeight="1">
      <c r="B37" s="24"/>
      <c r="C37" s="21"/>
      <c r="D37" s="22"/>
      <c r="E37" s="23"/>
      <c r="F37" s="21"/>
      <c r="G37" s="25"/>
      <c r="H37" s="25"/>
    </row>
    <row r="38" spans="2:9" s="19" customFormat="1" ht="17.100000000000001" customHeight="1">
      <c r="B38" s="24"/>
      <c r="C38" s="21"/>
      <c r="D38" s="26"/>
      <c r="E38" s="27"/>
      <c r="F38" s="21"/>
      <c r="G38" s="25"/>
      <c r="H38" s="25"/>
    </row>
    <row r="39" spans="2:9" s="19" customFormat="1" ht="17.100000000000001" customHeight="1">
      <c r="B39" s="24"/>
      <c r="C39" s="21"/>
      <c r="D39" s="26"/>
      <c r="E39" s="27"/>
      <c r="F39" s="21"/>
      <c r="G39" s="25"/>
      <c r="H39" s="25"/>
    </row>
    <row r="40" spans="2:9" s="19" customFormat="1" ht="17.100000000000001" customHeight="1">
      <c r="B40" s="24"/>
      <c r="C40" s="21"/>
      <c r="D40" s="22"/>
      <c r="E40" s="23"/>
      <c r="F40" s="33">
        <f>H40-G40</f>
        <v>0</v>
      </c>
      <c r="G40" s="34">
        <f>SUM(G7:G39)</f>
        <v>0</v>
      </c>
      <c r="H40" s="34">
        <f>SUM(H7:H39)</f>
        <v>0</v>
      </c>
    </row>
    <row r="41" spans="2:9">
      <c r="D41" s="2"/>
      <c r="I41" s="3"/>
    </row>
    <row r="42" spans="2:9">
      <c r="D42" s="2"/>
      <c r="I42" s="3"/>
    </row>
    <row r="43" spans="2:9">
      <c r="D43" s="2"/>
      <c r="I43" s="3"/>
    </row>
  </sheetData>
  <mergeCells count="8">
    <mergeCell ref="D6:E6"/>
    <mergeCell ref="C2:E2"/>
    <mergeCell ref="C3:E3"/>
    <mergeCell ref="F3:G3"/>
    <mergeCell ref="C4:E4"/>
    <mergeCell ref="F4:G4"/>
    <mergeCell ref="D5:E5"/>
    <mergeCell ref="F5:G5"/>
  </mergeCells>
  <pageMargins left="0.17" right="0.17" top="0.19" bottom="0.21" header="0.16" footer="0.1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55"/>
  <sheetViews>
    <sheetView topLeftCell="A33" workbookViewId="0">
      <selection activeCell="G32" sqref="G32"/>
    </sheetView>
  </sheetViews>
  <sheetFormatPr defaultColWidth="9.140625" defaultRowHeight="14.25"/>
  <cols>
    <col min="1" max="1" width="3.42578125" style="2" customWidth="1"/>
    <col min="2" max="2" width="13.42578125" style="2" customWidth="1"/>
    <col min="3" max="3" width="29" style="2" customWidth="1"/>
    <col min="4" max="4" width="8.5703125" style="3" customWidth="1"/>
    <col min="5" max="7" width="9.7109375" style="3" customWidth="1"/>
    <col min="8" max="8" width="10.7109375" style="3" customWidth="1"/>
    <col min="9" max="9" width="5.5703125" style="2" customWidth="1"/>
    <col min="10" max="10" width="27.28515625" style="2" customWidth="1"/>
    <col min="11" max="11" width="9.7109375" style="2" customWidth="1"/>
    <col min="12" max="16384" width="9.140625" style="2"/>
  </cols>
  <sheetData>
    <row r="1" spans="2:11" ht="50.25" customHeight="1">
      <c r="B1" s="1" t="s">
        <v>0</v>
      </c>
    </row>
    <row r="2" spans="2:11" s="9" customFormat="1" ht="30">
      <c r="B2" s="5" t="s">
        <v>1</v>
      </c>
      <c r="C2" s="83" t="s">
        <v>13</v>
      </c>
      <c r="D2" s="84" t="s">
        <v>2</v>
      </c>
      <c r="E2" s="85"/>
      <c r="F2" s="165" t="s">
        <v>81</v>
      </c>
      <c r="G2" s="166"/>
      <c r="H2" s="86"/>
    </row>
    <row r="3" spans="2:11" s="11" customFormat="1" ht="30" customHeight="1">
      <c r="B3" s="5" t="s">
        <v>3</v>
      </c>
      <c r="C3" s="87">
        <f>'[2]Query Sheet'!D3</f>
        <v>0</v>
      </c>
      <c r="D3" s="167" t="s">
        <v>4</v>
      </c>
      <c r="E3" s="168"/>
      <c r="F3" s="169">
        <v>45239</v>
      </c>
      <c r="G3" s="166"/>
      <c r="H3" s="15"/>
    </row>
    <row r="4" spans="2:11" s="11" customFormat="1" ht="30.75" customHeight="1">
      <c r="B4" s="5" t="s">
        <v>5</v>
      </c>
      <c r="C4" s="104">
        <v>45107</v>
      </c>
      <c r="D4" s="170" t="s">
        <v>6</v>
      </c>
      <c r="E4" s="168"/>
      <c r="F4" s="171">
        <f>'[2]Query Sheet'!F4</f>
        <v>0</v>
      </c>
      <c r="G4" s="166"/>
      <c r="H4" s="15"/>
    </row>
    <row r="5" spans="2:11" s="11" customFormat="1" ht="23.25" customHeight="1">
      <c r="B5" s="13"/>
      <c r="C5" s="14"/>
      <c r="D5" s="161"/>
      <c r="E5" s="162"/>
      <c r="F5" s="163"/>
      <c r="G5" s="164"/>
      <c r="H5" s="15"/>
    </row>
    <row r="6" spans="2:11" s="88" customFormat="1" ht="15">
      <c r="C6" s="11"/>
      <c r="D6" s="15"/>
      <c r="E6" s="89"/>
      <c r="F6" s="90"/>
      <c r="G6" s="90"/>
      <c r="H6" s="90"/>
    </row>
    <row r="7" spans="2:11" ht="15">
      <c r="B7" s="91" t="s">
        <v>78</v>
      </c>
      <c r="D7" s="2"/>
      <c r="E7" s="2"/>
      <c r="I7" s="3"/>
      <c r="J7" s="91" t="s">
        <v>39</v>
      </c>
      <c r="K7" s="92" t="s">
        <v>40</v>
      </c>
    </row>
    <row r="8" spans="2:11" ht="15">
      <c r="B8" s="91"/>
      <c r="D8" s="2"/>
      <c r="E8" s="2"/>
      <c r="I8" s="3"/>
      <c r="J8" s="3"/>
      <c r="K8" s="3"/>
    </row>
    <row r="9" spans="2:11" ht="15">
      <c r="B9" s="91" t="s">
        <v>41</v>
      </c>
      <c r="C9" s="91" t="s">
        <v>42</v>
      </c>
      <c r="D9" s="93" t="s">
        <v>77</v>
      </c>
      <c r="E9" s="93" t="s">
        <v>74</v>
      </c>
      <c r="F9" s="93" t="s">
        <v>76</v>
      </c>
      <c r="G9" s="93" t="s">
        <v>75</v>
      </c>
      <c r="H9" s="94" t="s">
        <v>43</v>
      </c>
      <c r="J9" s="2" t="s">
        <v>44</v>
      </c>
      <c r="K9" s="95">
        <f>H11</f>
        <v>6846</v>
      </c>
    </row>
    <row r="10" spans="2:11" ht="15">
      <c r="H10" s="96"/>
      <c r="J10" s="2" t="s">
        <v>45</v>
      </c>
      <c r="K10" s="95">
        <f>H29</f>
        <v>622</v>
      </c>
    </row>
    <row r="11" spans="2:11" ht="15.75" thickBot="1">
      <c r="B11" s="2" t="s">
        <v>46</v>
      </c>
      <c r="C11" s="2" t="s">
        <v>47</v>
      </c>
      <c r="D11" s="97">
        <v>0</v>
      </c>
      <c r="E11" s="97">
        <v>6846</v>
      </c>
      <c r="F11" s="97">
        <v>0</v>
      </c>
      <c r="G11" s="97">
        <v>0</v>
      </c>
      <c r="H11" s="98">
        <f>SUM(D11:G11)</f>
        <v>6846</v>
      </c>
      <c r="J11" s="2" t="s">
        <v>48</v>
      </c>
      <c r="K11" s="99">
        <f>K9-K10</f>
        <v>6224</v>
      </c>
    </row>
    <row r="12" spans="2:11" ht="15.75" thickTop="1">
      <c r="D12" s="100"/>
      <c r="E12" s="100"/>
      <c r="F12" s="100"/>
      <c r="G12" s="100"/>
      <c r="H12" s="98"/>
      <c r="K12" s="95"/>
    </row>
    <row r="13" spans="2:11" ht="15">
      <c r="B13" s="2" t="s">
        <v>49</v>
      </c>
      <c r="C13" s="2" t="s">
        <v>50</v>
      </c>
      <c r="D13" s="97"/>
      <c r="E13" s="97"/>
      <c r="F13" s="97"/>
      <c r="G13" s="97"/>
      <c r="H13" s="98">
        <f>SUM(D13:G13)</f>
        <v>0</v>
      </c>
      <c r="K13" s="95"/>
    </row>
    <row r="14" spans="2:11" ht="15">
      <c r="D14" s="100"/>
      <c r="E14" s="100"/>
      <c r="F14" s="100"/>
      <c r="G14" s="100"/>
      <c r="H14" s="98"/>
      <c r="J14" s="2" t="s">
        <v>51</v>
      </c>
      <c r="K14" s="95"/>
    </row>
    <row r="15" spans="2:11" ht="15">
      <c r="B15" s="2" t="s">
        <v>52</v>
      </c>
      <c r="C15" s="2" t="s">
        <v>53</v>
      </c>
      <c r="D15" s="97"/>
      <c r="E15" s="97"/>
      <c r="F15" s="97"/>
      <c r="G15" s="97"/>
      <c r="H15" s="98">
        <f>SUM(D15:G15)</f>
        <v>0</v>
      </c>
      <c r="J15" s="102"/>
      <c r="K15" s="95"/>
    </row>
    <row r="16" spans="2:11" ht="15">
      <c r="D16" s="100"/>
      <c r="E16" s="100"/>
      <c r="F16" s="100"/>
      <c r="G16" s="100"/>
      <c r="H16" s="98"/>
      <c r="J16" s="2" t="s">
        <v>79</v>
      </c>
      <c r="K16" s="95"/>
    </row>
    <row r="17" spans="2:11" ht="15">
      <c r="B17" s="2" t="s">
        <v>54</v>
      </c>
      <c r="C17" s="2" t="s">
        <v>55</v>
      </c>
      <c r="D17" s="97"/>
      <c r="E17" s="97"/>
      <c r="F17" s="97"/>
      <c r="G17" s="97"/>
      <c r="H17" s="98">
        <f>SUM(D17:G17)</f>
        <v>0</v>
      </c>
      <c r="K17" s="95">
        <v>0</v>
      </c>
    </row>
    <row r="18" spans="2:11" ht="15">
      <c r="D18" s="100"/>
      <c r="E18" s="100"/>
      <c r="F18" s="100"/>
      <c r="G18" s="100"/>
      <c r="H18" s="98"/>
      <c r="K18" s="95">
        <v>0</v>
      </c>
    </row>
    <row r="19" spans="2:11" ht="15.75" thickBot="1">
      <c r="B19" s="2" t="s">
        <v>56</v>
      </c>
      <c r="C19" s="2" t="s">
        <v>57</v>
      </c>
      <c r="D19" s="97"/>
      <c r="E19" s="97"/>
      <c r="F19" s="97"/>
      <c r="G19" s="97"/>
      <c r="H19" s="98">
        <f>SUM(D19:G19)</f>
        <v>0</v>
      </c>
      <c r="J19" s="2" t="s">
        <v>58</v>
      </c>
      <c r="K19" s="99">
        <f>SUM(K15:K18)</f>
        <v>0</v>
      </c>
    </row>
    <row r="20" spans="2:11" ht="15.75" thickTop="1">
      <c r="D20" s="100"/>
      <c r="E20" s="100"/>
      <c r="F20" s="100"/>
      <c r="G20" s="100"/>
      <c r="H20" s="98"/>
      <c r="K20" s="95"/>
    </row>
    <row r="21" spans="2:11" ht="15">
      <c r="B21" s="2" t="s">
        <v>59</v>
      </c>
      <c r="C21" s="2" t="s">
        <v>60</v>
      </c>
      <c r="D21" s="97"/>
      <c r="E21" s="97"/>
      <c r="F21" s="97"/>
      <c r="G21" s="97"/>
      <c r="H21" s="98">
        <f>SUM(D21:G21)</f>
        <v>0</v>
      </c>
      <c r="J21" s="2" t="s">
        <v>61</v>
      </c>
      <c r="K21" s="95">
        <f>K11-K19</f>
        <v>6224</v>
      </c>
    </row>
    <row r="22" spans="2:11" ht="15">
      <c r="D22" s="100"/>
      <c r="E22" s="100"/>
      <c r="F22" s="100"/>
      <c r="G22" s="100"/>
      <c r="H22" s="98"/>
    </row>
    <row r="23" spans="2:11" ht="15">
      <c r="B23" s="2" t="s">
        <v>62</v>
      </c>
      <c r="C23" s="2" t="s">
        <v>63</v>
      </c>
      <c r="D23" s="97"/>
      <c r="E23" s="97"/>
      <c r="F23" s="97"/>
      <c r="G23" s="97"/>
      <c r="H23" s="98">
        <f>SUM(D23:G23)</f>
        <v>0</v>
      </c>
    </row>
    <row r="24" spans="2:11" ht="15">
      <c r="D24" s="100"/>
      <c r="E24" s="100"/>
      <c r="F24" s="100"/>
      <c r="G24" s="100"/>
      <c r="H24" s="98"/>
    </row>
    <row r="25" spans="2:11" ht="15">
      <c r="B25" s="2" t="s">
        <v>64</v>
      </c>
      <c r="C25" s="2" t="s">
        <v>65</v>
      </c>
      <c r="D25" s="97"/>
      <c r="E25" s="97"/>
      <c r="F25" s="97"/>
      <c r="G25" s="97"/>
      <c r="H25" s="98">
        <f>SUM(D25:G25)</f>
        <v>0</v>
      </c>
    </row>
    <row r="26" spans="2:11" ht="15">
      <c r="D26" s="100"/>
      <c r="E26" s="100"/>
      <c r="F26" s="100"/>
      <c r="G26" s="100"/>
      <c r="H26" s="98"/>
    </row>
    <row r="27" spans="2:11" ht="15">
      <c r="B27" s="2" t="s">
        <v>66</v>
      </c>
      <c r="C27" s="2" t="s">
        <v>67</v>
      </c>
      <c r="D27" s="97"/>
      <c r="E27" s="97"/>
      <c r="F27" s="97"/>
      <c r="G27" s="97"/>
      <c r="H27" s="98">
        <f>SUM(D27:G27)</f>
        <v>0</v>
      </c>
    </row>
    <row r="28" spans="2:11" ht="15">
      <c r="D28" s="100"/>
      <c r="E28" s="100"/>
      <c r="F28" s="100"/>
      <c r="G28" s="100"/>
      <c r="H28" s="98"/>
    </row>
    <row r="29" spans="2:11" ht="15">
      <c r="B29" s="2" t="s">
        <v>68</v>
      </c>
      <c r="C29" s="2" t="s">
        <v>69</v>
      </c>
      <c r="D29" s="97">
        <v>0</v>
      </c>
      <c r="E29" s="97">
        <v>622</v>
      </c>
      <c r="F29" s="97">
        <v>0</v>
      </c>
      <c r="G29" s="97">
        <v>0</v>
      </c>
      <c r="H29" s="98">
        <f>SUM(D29:G29)</f>
        <v>622</v>
      </c>
    </row>
    <row r="30" spans="2:11">
      <c r="D30" s="100"/>
      <c r="E30" s="100"/>
      <c r="F30" s="100"/>
      <c r="G30" s="107"/>
      <c r="H30" s="107">
        <f>SUM(D30:G30)</f>
        <v>0</v>
      </c>
    </row>
    <row r="31" spans="2:11" ht="15">
      <c r="B31" s="2" t="s">
        <v>70</v>
      </c>
      <c r="C31" s="2" t="s">
        <v>71</v>
      </c>
      <c r="D31" s="137">
        <v>836</v>
      </c>
      <c r="E31" s="97">
        <v>332</v>
      </c>
      <c r="F31" s="97">
        <v>0</v>
      </c>
      <c r="G31" s="97">
        <v>150</v>
      </c>
      <c r="H31" s="98">
        <f>SUM(D31:G31)</f>
        <v>1318</v>
      </c>
    </row>
    <row r="32" spans="2:11">
      <c r="D32" s="107"/>
      <c r="E32" s="107"/>
      <c r="F32" s="107"/>
      <c r="G32" s="107"/>
      <c r="H32" s="107">
        <f>SUM(D32:G32)</f>
        <v>0</v>
      </c>
    </row>
    <row r="33" spans="2:11" ht="15">
      <c r="C33" s="2" t="s">
        <v>72</v>
      </c>
      <c r="D33" s="97"/>
      <c r="E33" s="97"/>
      <c r="F33" s="97"/>
      <c r="G33" s="97"/>
      <c r="H33" s="98">
        <f>SUM(D33:G33)</f>
        <v>0</v>
      </c>
    </row>
    <row r="34" spans="2:11" ht="15">
      <c r="D34" s="100"/>
      <c r="E34" s="100"/>
      <c r="F34" s="100"/>
      <c r="G34" s="100"/>
      <c r="H34" s="98"/>
    </row>
    <row r="35" spans="2:11" s="91" customFormat="1" ht="15">
      <c r="B35" s="101">
        <v>9</v>
      </c>
      <c r="C35" s="91" t="s">
        <v>73</v>
      </c>
      <c r="D35" s="98">
        <f>D29+D25+D27+D23-D31-D33</f>
        <v>-836</v>
      </c>
      <c r="E35" s="98">
        <f>E29+E25+E27+E23-E31-E33</f>
        <v>290</v>
      </c>
      <c r="F35" s="98">
        <f>F29+F25+F27+F23-F31-F33</f>
        <v>0</v>
      </c>
      <c r="G35" s="123">
        <f>G29+G25+G27+G23-G31-G33</f>
        <v>-150</v>
      </c>
      <c r="H35" s="98">
        <f>SUM(D35:G35)</f>
        <v>-696</v>
      </c>
    </row>
    <row r="36" spans="2:11">
      <c r="D36" s="2"/>
      <c r="E36" s="2"/>
      <c r="I36" s="3"/>
      <c r="J36" s="3"/>
      <c r="K36" s="3"/>
    </row>
    <row r="37" spans="2:11">
      <c r="H37" s="3" t="s">
        <v>85</v>
      </c>
    </row>
    <row r="38" spans="2:11">
      <c r="H38" s="3" t="s">
        <v>86</v>
      </c>
    </row>
    <row r="39" spans="2:11" ht="15" thickBot="1">
      <c r="G39" s="130">
        <f>SUM(G37:G38)</f>
        <v>0</v>
      </c>
    </row>
    <row r="40" spans="2:11" ht="15" thickTop="1"/>
    <row r="45" spans="2:11">
      <c r="D45" s="2"/>
      <c r="E45" s="2"/>
      <c r="F45" s="2"/>
      <c r="G45" s="2"/>
      <c r="H45" s="2"/>
    </row>
    <row r="46" spans="2:11">
      <c r="D46" s="2"/>
      <c r="E46" s="2"/>
      <c r="F46" s="2"/>
      <c r="G46" s="2"/>
      <c r="H46" s="2"/>
    </row>
    <row r="47" spans="2:11">
      <c r="D47" s="2"/>
      <c r="E47" s="2"/>
      <c r="F47" s="2"/>
      <c r="G47" s="2"/>
      <c r="H47" s="2"/>
    </row>
    <row r="48" spans="2:11">
      <c r="D48" s="2"/>
      <c r="E48" s="2"/>
      <c r="F48" s="2"/>
      <c r="G48" s="2"/>
      <c r="H48" s="2"/>
    </row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</sheetData>
  <mergeCells count="7">
    <mergeCell ref="D5:E5"/>
    <mergeCell ref="F5:G5"/>
    <mergeCell ref="F2:G2"/>
    <mergeCell ref="D3:E3"/>
    <mergeCell ref="F3:G3"/>
    <mergeCell ref="D4:E4"/>
    <mergeCell ref="F4:G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Job Summary</vt:lpstr>
      <vt:lpstr>Query Sheet</vt:lpstr>
      <vt:lpstr>Review Sheet</vt:lpstr>
      <vt:lpstr>Journals</vt:lpstr>
      <vt:lpstr>BAS Summary (Qtrly)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Hannay</dc:creator>
  <cp:lastModifiedBy>Natasha Luke</cp:lastModifiedBy>
  <cp:lastPrinted>2021-10-06T06:23:19Z</cp:lastPrinted>
  <dcterms:created xsi:type="dcterms:W3CDTF">2016-02-09T03:47:26Z</dcterms:created>
  <dcterms:modified xsi:type="dcterms:W3CDTF">2023-11-29T03:38:55Z</dcterms:modified>
</cp:coreProperties>
</file>