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OMI\2020\Workpapers\8. Income\Rent\"/>
    </mc:Choice>
  </mc:AlternateContent>
  <xr:revisionPtr revIDLastSave="0" documentId="13_ncr:1_{45C93253-3B74-435C-8185-32CFD313CFDE}" xr6:coauthVersionLast="45" xr6:coauthVersionMax="46" xr10:uidLastSave="{00000000-0000-0000-0000-000000000000}"/>
  <bookViews>
    <workbookView xWindow="-28920" yWindow="-120" windowWidth="29040" windowHeight="15840" xr2:uid="{46D1B325-7F3B-422D-A15F-F951B61046C6}"/>
  </bookViews>
  <sheets>
    <sheet name="Fernval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25" i="1"/>
  <c r="B25" i="1" l="1"/>
  <c r="B26" i="1"/>
  <c r="D13" i="1"/>
  <c r="D25" i="1"/>
  <c r="D15" i="1"/>
  <c r="D16" i="1"/>
  <c r="D17" i="1"/>
  <c r="D18" i="1"/>
  <c r="E18" i="1" s="1"/>
  <c r="D19" i="1"/>
  <c r="E19" i="1" s="1"/>
  <c r="D20" i="1"/>
  <c r="E20" i="1" s="1"/>
  <c r="D21" i="1"/>
  <c r="E21" i="1" s="1"/>
  <c r="D22" i="1"/>
  <c r="E22" i="1" s="1"/>
  <c r="D23" i="1"/>
  <c r="E16" i="1"/>
  <c r="E24" i="1"/>
  <c r="E13" i="1"/>
  <c r="E14" i="1"/>
  <c r="E15" i="1"/>
  <c r="E17" i="1"/>
  <c r="E23" i="1"/>
  <c r="C17" i="1"/>
  <c r="C21" i="1"/>
  <c r="C23" i="1"/>
  <c r="C22" i="1"/>
  <c r="E12" i="1" l="1"/>
  <c r="E25" i="1" s="1"/>
  <c r="E26" i="1" s="1"/>
  <c r="C20" i="1"/>
  <c r="E9" i="1"/>
</calcChain>
</file>

<file path=xl/sharedStrings.xml><?xml version="1.0" encoding="utf-8"?>
<sst xmlns="http://schemas.openxmlformats.org/spreadsheetml/2006/main" count="37" uniqueCount="35">
  <si>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</si>
  <si>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</si>
  <si>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</si>
  <si>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</si>
  <si>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</si>
  <si>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</si>
  <si>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</si>
  <si>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Item</t>
  </si>
  <si>
    <t>Notes or Comments</t>
  </si>
  <si>
    <t>GST</t>
  </si>
  <si>
    <t>Expenses</t>
  </si>
  <si>
    <t>Electricity</t>
  </si>
  <si>
    <t>Total Expenses</t>
  </si>
  <si>
    <t>Gross</t>
  </si>
  <si>
    <t>Rent</t>
  </si>
  <si>
    <t>Net Income</t>
  </si>
  <si>
    <t>Somerset Financial Services  SF</t>
  </si>
  <si>
    <t>Advertising</t>
  </si>
  <si>
    <t>Agent Commission</t>
  </si>
  <si>
    <t>Manager Commission</t>
  </si>
  <si>
    <t>Credit Card Commission</t>
  </si>
  <si>
    <t>Cleaning</t>
  </si>
  <si>
    <t>Service</t>
  </si>
  <si>
    <t>Emerald Noosa Rent</t>
  </si>
  <si>
    <t>Rebate</t>
  </si>
  <si>
    <t>Alloc Exp</t>
  </si>
  <si>
    <t>Alloc GST</t>
  </si>
  <si>
    <t>R&amp;M</t>
  </si>
  <si>
    <t>Sundry</t>
  </si>
  <si>
    <t>CM</t>
  </si>
  <si>
    <t>Administration</t>
  </si>
  <si>
    <t>DB</t>
  </si>
  <si>
    <t>coded to cleaning</t>
  </si>
  <si>
    <t>coded to sundry</t>
  </si>
  <si>
    <t>coded to agent mgt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</si>
</sst>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7" fillId="0" borderId="7" xfId="0" applyFont="1" applyBorder="1"/>
    <xf numFmtId="0" fontId="8" fillId="0" borderId="7" xfId="0" applyFont="1" applyBorder="1"/>
    <xf numFmtId="0" fontId="3" fillId="0" borderId="7" xfId="0" applyFont="1" applyBorder="1"/>
    <xf numFmtId="0" fontId="3" fillId="0" borderId="11" xfId="0" applyFont="1" applyBorder="1"/>
    <xf numFmtId="44" fontId="7" fillId="0" borderId="12" xfId="1" applyFont="1" applyBorder="1" applyAlignment="1"/>
    <xf numFmtId="0" fontId="7" fillId="0" borderId="13" xfId="0" applyFont="1" applyBorder="1"/>
    <xf numFmtId="44" fontId="7" fillId="0" borderId="14" xfId="1" applyFont="1" applyBorder="1" applyAlignment="1"/>
    <xf numFmtId="44" fontId="7" fillId="0" borderId="10" xfId="1" applyFont="1" applyBorder="1" applyAlignment="1"/>
    <xf numFmtId="164" fontId="7" fillId="0" borderId="1" xfId="1" applyNumberFormat="1" applyFont="1" applyBorder="1" applyAlignment="1"/>
    <xf numFmtId="0" fontId="7" fillId="0" borderId="7" xfId="0" applyFont="1" applyFill="1" applyBorder="1"/>
    <xf numFmtId="164" fontId="3" fillId="0" borderId="1" xfId="1" applyNumberFormat="1" applyFont="1" applyBorder="1" applyAlignment="1"/>
    <xf numFmtId="164" fontId="3" fillId="0" borderId="12" xfId="1" applyNumberFormat="1" applyFont="1" applyBorder="1" applyAlignment="1"/>
    <xf numFmtId="44" fontId="7" fillId="0" borderId="10" xfId="1" applyFont="1" applyBorder="1" applyAlignment="1">
      <alignment horizontal="center"/>
    </xf>
    <xf numFmtId="0" fontId="7" fillId="0" borderId="18" xfId="0" applyFont="1" applyBorder="1"/>
    <xf numFmtId="164" fontId="3" fillId="0" borderId="21" xfId="1" applyNumberFormat="1" applyFont="1" applyBorder="1" applyAlignment="1"/>
    <xf numFmtId="9" fontId="3" fillId="0" borderId="2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22" xfId="0" applyFont="1" applyBorder="1" applyAlignment="1"/>
    <xf numFmtId="0" fontId="7" fillId="0" borderId="19" xfId="0" applyFont="1" applyBorder="1" applyAlignment="1"/>
    <xf numFmtId="0" fontId="7" fillId="0" borderId="20" xfId="0" applyFont="1" applyBorder="1" applyAlignment="1"/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15" xfId="0" applyFont="1" applyBorder="1" applyAlignment="1"/>
    <xf numFmtId="0" fontId="7" fillId="0" borderId="16" xfId="0" applyFont="1" applyBorder="1" applyAlignment="1"/>
    <xf numFmtId="0" fontId="7" fillId="0" borderId="17" xfId="0" applyFont="1" applyBorder="1" applyAlignme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071C6-9C19-4B59-B032-476ACBF4BF79}">
  <dimension ref="A1:H31"/>
  <sheetViews>
    <sheetView tabSelected="1" workbookViewId="0">
      <selection activeCell="F15" sqref="F15:H15"/>
    </sheetView>
  </sheetViews>
  <sheetFormatPr defaultRowHeight="15" x14ac:dyDescent="0.25"/>
  <cols>
    <col min="1" max="1" width="28.5703125" customWidth="1"/>
    <col min="2" max="5" width="12.140625" customWidth="1"/>
    <col min="6" max="7" width="9.7109375" customWidth="1"/>
    <col min="8" max="8" width="13.42578125" customWidth="1"/>
  </cols>
  <sheetData>
    <row r="1" spans="1:8" ht="30" customHeight="1" x14ac:dyDescent="0.25">
      <c r="A1" s="29" t="s">
        <v>0</v>
      </c>
      <c r="B1" s="1" t="s">
        <v>16</v>
      </c>
      <c r="C1" s="1"/>
      <c r="D1" s="1"/>
      <c r="E1" s="1"/>
      <c r="G1" s="2" t="s">
        <v>1</v>
      </c>
      <c r="H1" s="2"/>
    </row>
    <row r="2" spans="1:8" ht="20.100000000000001" customHeight="1" x14ac:dyDescent="0.25">
      <c r="A2" s="3"/>
      <c r="B2" s="4"/>
      <c r="C2" s="4"/>
      <c r="D2" s="4"/>
      <c r="E2" s="4"/>
      <c r="G2" s="5" t="s">
        <v>2</v>
      </c>
      <c r="H2" s="5" t="s">
        <v>3</v>
      </c>
    </row>
    <row r="3" spans="1:8" ht="20.100000000000001" customHeight="1" x14ac:dyDescent="0.25">
      <c r="A3" s="6" t="s">
        <v>23</v>
      </c>
      <c r="F3" s="7" t="s">
        <v>4</v>
      </c>
      <c r="G3" s="8" t="s">
        <v>29</v>
      </c>
      <c r="H3" s="9">
        <v>44235</v>
      </c>
    </row>
    <row r="4" spans="1:8" ht="20.100000000000001" customHeight="1" x14ac:dyDescent="0.25">
      <c r="A4" s="28" t="s">
        <v>5</v>
      </c>
      <c r="B4" s="10">
        <v>44012</v>
      </c>
      <c r="C4" s="10"/>
      <c r="D4" s="10"/>
      <c r="E4" s="10"/>
      <c r="F4" s="7" t="s">
        <v>6</v>
      </c>
      <c r="G4" s="8" t="s">
        <v>31</v>
      </c>
      <c r="H4" s="9">
        <v>44236</v>
      </c>
    </row>
    <row r="5" spans="1:8" ht="20.100000000000001" customHeight="1" x14ac:dyDescent="0.25"/>
    <row r="6" spans="1:8" ht="20.100000000000001" customHeight="1" thickBot="1" x14ac:dyDescent="0.3"/>
    <row r="7" spans="1:8" ht="15.75" thickBot="1" x14ac:dyDescent="0.3">
      <c r="A7" s="11" t="s">
        <v>7</v>
      </c>
      <c r="B7" s="27"/>
      <c r="C7" s="27" t="s">
        <v>25</v>
      </c>
      <c r="D7" s="27" t="s">
        <v>26</v>
      </c>
      <c r="E7" s="27" t="s">
        <v>13</v>
      </c>
      <c r="F7" s="36" t="s">
        <v>8</v>
      </c>
      <c r="G7" s="37"/>
      <c r="H7" s="38"/>
    </row>
    <row r="8" spans="1:8" x14ac:dyDescent="0.25">
      <c r="A8" s="25"/>
      <c r="B8" s="26"/>
      <c r="C8" s="26"/>
      <c r="D8" s="26"/>
      <c r="E8" s="26"/>
      <c r="F8" s="33"/>
      <c r="G8" s="34"/>
      <c r="H8" s="35"/>
    </row>
    <row r="9" spans="1:8" x14ac:dyDescent="0.25">
      <c r="A9" s="13" t="s">
        <v>14</v>
      </c>
      <c r="B9" s="22">
        <v>67797.48</v>
      </c>
      <c r="C9" s="22">
        <v>0</v>
      </c>
      <c r="D9" s="22"/>
      <c r="E9" s="22">
        <f>+B9+C9</f>
        <v>67797.48</v>
      </c>
      <c r="F9" s="30"/>
      <c r="G9" s="31"/>
      <c r="H9" s="32"/>
    </row>
    <row r="10" spans="1:8" x14ac:dyDescent="0.25">
      <c r="A10" s="12"/>
      <c r="B10" s="24"/>
      <c r="C10" s="24"/>
      <c r="D10" s="24"/>
      <c r="E10" s="24"/>
      <c r="F10" s="30"/>
      <c r="G10" s="31"/>
      <c r="H10" s="32"/>
    </row>
    <row r="11" spans="1:8" x14ac:dyDescent="0.25">
      <c r="A11" s="13" t="s">
        <v>10</v>
      </c>
      <c r="B11" s="19"/>
      <c r="C11" s="19"/>
      <c r="D11" s="19"/>
      <c r="E11" s="19"/>
      <c r="F11" s="30"/>
      <c r="G11" s="31"/>
      <c r="H11" s="32"/>
    </row>
    <row r="12" spans="1:8" x14ac:dyDescent="0.25">
      <c r="A12" s="12" t="s">
        <v>19</v>
      </c>
      <c r="B12" s="20">
        <v>8135.7</v>
      </c>
      <c r="C12" s="20"/>
      <c r="D12" s="20">
        <f>+(B12+C12)*0.1+0.07</f>
        <v>813.6400000000001</v>
      </c>
      <c r="E12" s="20">
        <f>+B12+C12+D12</f>
        <v>8949.34</v>
      </c>
      <c r="F12" s="30"/>
      <c r="G12" s="31"/>
      <c r="H12" s="32"/>
    </row>
    <row r="13" spans="1:8" x14ac:dyDescent="0.25">
      <c r="A13" s="12" t="s">
        <v>17</v>
      </c>
      <c r="B13" s="20">
        <v>540</v>
      </c>
      <c r="C13" s="20"/>
      <c r="D13" s="20">
        <f t="shared" ref="D13:D23" si="0">+(B13+C13)*0.1</f>
        <v>54</v>
      </c>
      <c r="E13" s="20">
        <f t="shared" ref="E13:E24" si="1">+B13+C13+D13</f>
        <v>594</v>
      </c>
      <c r="F13" s="30"/>
      <c r="G13" s="31"/>
      <c r="H13" s="32"/>
    </row>
    <row r="14" spans="1:8" x14ac:dyDescent="0.25">
      <c r="A14" s="12" t="s">
        <v>30</v>
      </c>
      <c r="B14" s="20">
        <v>1049.9100000000001</v>
      </c>
      <c r="C14" s="20"/>
      <c r="D14" s="20"/>
      <c r="E14" s="20">
        <f t="shared" si="1"/>
        <v>1049.9100000000001</v>
      </c>
      <c r="F14" s="30" t="s">
        <v>34</v>
      </c>
      <c r="G14" s="31"/>
      <c r="H14" s="32"/>
    </row>
    <row r="15" spans="1:8" x14ac:dyDescent="0.25">
      <c r="A15" s="21" t="s">
        <v>18</v>
      </c>
      <c r="B15" s="20">
        <v>0</v>
      </c>
      <c r="C15" s="20"/>
      <c r="D15" s="20">
        <f t="shared" si="0"/>
        <v>0</v>
      </c>
      <c r="E15" s="20">
        <f t="shared" si="1"/>
        <v>0</v>
      </c>
      <c r="F15" s="30"/>
      <c r="G15" s="31"/>
      <c r="H15" s="32"/>
    </row>
    <row r="16" spans="1:8" x14ac:dyDescent="0.25">
      <c r="A16" s="21" t="s">
        <v>20</v>
      </c>
      <c r="B16" s="20">
        <v>1287.76</v>
      </c>
      <c r="C16" s="20"/>
      <c r="D16" s="20">
        <f t="shared" si="0"/>
        <v>128.77600000000001</v>
      </c>
      <c r="E16" s="20">
        <f t="shared" si="1"/>
        <v>1416.5360000000001</v>
      </c>
      <c r="F16" s="30" t="s">
        <v>33</v>
      </c>
      <c r="G16" s="31"/>
      <c r="H16" s="32"/>
    </row>
    <row r="17" spans="1:8" x14ac:dyDescent="0.25">
      <c r="A17" s="21" t="s">
        <v>21</v>
      </c>
      <c r="B17" s="20">
        <v>11213.61</v>
      </c>
      <c r="C17" s="20">
        <f>80+44.55+59.09</f>
        <v>183.64</v>
      </c>
      <c r="D17" s="20">
        <f t="shared" si="0"/>
        <v>1139.7250000000001</v>
      </c>
      <c r="E17" s="20">
        <f t="shared" si="1"/>
        <v>12536.975</v>
      </c>
      <c r="F17" s="30"/>
      <c r="G17" s="31"/>
      <c r="H17" s="32"/>
    </row>
    <row r="18" spans="1:8" x14ac:dyDescent="0.25">
      <c r="A18" s="21" t="s">
        <v>22</v>
      </c>
      <c r="B18" s="20">
        <v>732.5</v>
      </c>
      <c r="C18" s="20"/>
      <c r="D18" s="20">
        <f t="shared" si="0"/>
        <v>73.25</v>
      </c>
      <c r="E18" s="20">
        <f t="shared" si="1"/>
        <v>805.75</v>
      </c>
      <c r="F18" s="30" t="s">
        <v>32</v>
      </c>
      <c r="G18" s="31"/>
      <c r="H18" s="32"/>
    </row>
    <row r="19" spans="1:8" x14ac:dyDescent="0.25">
      <c r="A19" s="21" t="s">
        <v>24</v>
      </c>
      <c r="B19" s="20">
        <v>4092.04</v>
      </c>
      <c r="C19" s="20"/>
      <c r="D19" s="20">
        <f t="shared" si="0"/>
        <v>409.20400000000001</v>
      </c>
      <c r="E19" s="20">
        <f t="shared" si="1"/>
        <v>4501.2439999999997</v>
      </c>
      <c r="F19" s="30" t="s">
        <v>33</v>
      </c>
      <c r="G19" s="31"/>
      <c r="H19" s="32"/>
    </row>
    <row r="20" spans="1:8" x14ac:dyDescent="0.25">
      <c r="A20" s="21" t="s">
        <v>10</v>
      </c>
      <c r="B20" s="20">
        <v>1687.24</v>
      </c>
      <c r="C20" s="20">
        <f>-B20</f>
        <v>-1687.24</v>
      </c>
      <c r="D20" s="20">
        <f t="shared" si="0"/>
        <v>0</v>
      </c>
      <c r="E20" s="20">
        <f t="shared" si="1"/>
        <v>0</v>
      </c>
      <c r="F20" s="30"/>
      <c r="G20" s="31"/>
      <c r="H20" s="32"/>
    </row>
    <row r="21" spans="1:8" x14ac:dyDescent="0.25">
      <c r="A21" s="21" t="s">
        <v>27</v>
      </c>
      <c r="B21" s="20"/>
      <c r="C21" s="20">
        <f>24.55+150.64+343.15</f>
        <v>518.33999999999992</v>
      </c>
      <c r="D21" s="20">
        <f t="shared" si="0"/>
        <v>51.833999999999996</v>
      </c>
      <c r="E21" s="20">
        <f t="shared" si="1"/>
        <v>570.17399999999986</v>
      </c>
      <c r="F21" s="30"/>
      <c r="G21" s="31"/>
      <c r="H21" s="32"/>
    </row>
    <row r="22" spans="1:8" x14ac:dyDescent="0.25">
      <c r="A22" s="21" t="s">
        <v>11</v>
      </c>
      <c r="B22" s="20"/>
      <c r="C22" s="20">
        <f>844.26</f>
        <v>844.26</v>
      </c>
      <c r="D22" s="20">
        <f t="shared" si="0"/>
        <v>84.426000000000002</v>
      </c>
      <c r="E22" s="20">
        <f t="shared" si="1"/>
        <v>928.68600000000004</v>
      </c>
      <c r="F22" s="30"/>
      <c r="G22" s="31"/>
      <c r="H22" s="32"/>
    </row>
    <row r="23" spans="1:8" x14ac:dyDescent="0.25">
      <c r="A23" s="21" t="s">
        <v>28</v>
      </c>
      <c r="B23" s="20"/>
      <c r="C23" s="20">
        <f>21+120</f>
        <v>141</v>
      </c>
      <c r="D23" s="20">
        <f t="shared" si="0"/>
        <v>14.100000000000001</v>
      </c>
      <c r="E23" s="20">
        <f t="shared" si="1"/>
        <v>155.1</v>
      </c>
      <c r="F23" s="30"/>
      <c r="G23" s="31"/>
      <c r="H23" s="32"/>
    </row>
    <row r="24" spans="1:8" x14ac:dyDescent="0.25">
      <c r="A24" s="21" t="s">
        <v>9</v>
      </c>
      <c r="B24" s="20">
        <v>2768.96</v>
      </c>
      <c r="C24" s="20"/>
      <c r="D24" s="20">
        <v>-2768.96</v>
      </c>
      <c r="E24" s="20">
        <f t="shared" si="1"/>
        <v>0</v>
      </c>
      <c r="F24" s="30"/>
      <c r="G24" s="31"/>
      <c r="H24" s="32"/>
    </row>
    <row r="25" spans="1:8" x14ac:dyDescent="0.25">
      <c r="A25" s="14" t="s">
        <v>12</v>
      </c>
      <c r="B25" s="22">
        <f>SUM(B12:B24)</f>
        <v>31507.720000000005</v>
      </c>
      <c r="C25" s="22">
        <f>SUM(C12:C24)</f>
        <v>0</v>
      </c>
      <c r="D25" s="22">
        <f>SUM(D12:D24)</f>
        <v>-4.999999999654392E-3</v>
      </c>
      <c r="E25" s="22">
        <f>SUM(E12:E24)</f>
        <v>31507.714999999997</v>
      </c>
      <c r="F25" s="30"/>
      <c r="G25" s="31"/>
      <c r="H25" s="32"/>
    </row>
    <row r="26" spans="1:8" x14ac:dyDescent="0.25">
      <c r="A26" s="15" t="s">
        <v>15</v>
      </c>
      <c r="B26" s="22">
        <f>+B9-B25</f>
        <v>36289.759999999995</v>
      </c>
      <c r="C26" s="23"/>
      <c r="D26" s="23"/>
      <c r="E26" s="22">
        <f>+E9-E25</f>
        <v>36289.764999999999</v>
      </c>
      <c r="F26" s="30"/>
      <c r="G26" s="31"/>
      <c r="H26" s="32"/>
    </row>
    <row r="27" spans="1:8" x14ac:dyDescent="0.25">
      <c r="A27" s="15"/>
      <c r="B27" s="16"/>
      <c r="C27" s="16"/>
      <c r="D27" s="16"/>
      <c r="E27" s="16"/>
      <c r="F27" s="30"/>
      <c r="G27" s="31"/>
      <c r="H27" s="32"/>
    </row>
    <row r="28" spans="1:8" x14ac:dyDescent="0.25">
      <c r="A28" s="15"/>
      <c r="B28" s="16"/>
      <c r="C28" s="16"/>
      <c r="D28" s="16"/>
      <c r="E28" s="16"/>
      <c r="F28" s="30"/>
      <c r="G28" s="31"/>
      <c r="H28" s="32"/>
    </row>
    <row r="29" spans="1:8" x14ac:dyDescent="0.25">
      <c r="A29" s="15"/>
      <c r="B29" s="23"/>
      <c r="C29" s="23"/>
      <c r="D29" s="23"/>
      <c r="E29" s="23"/>
      <c r="F29" s="30"/>
      <c r="G29" s="31"/>
      <c r="H29" s="32"/>
    </row>
    <row r="30" spans="1:8" x14ac:dyDescent="0.25">
      <c r="A30" s="15"/>
      <c r="B30" s="23"/>
      <c r="C30" s="23"/>
      <c r="D30" s="23"/>
      <c r="E30" s="23"/>
      <c r="F30" s="30"/>
      <c r="G30" s="31"/>
      <c r="H30" s="32"/>
    </row>
    <row r="31" spans="1:8" ht="15.75" thickBot="1" x14ac:dyDescent="0.3">
      <c r="A31" s="17"/>
      <c r="B31" s="18"/>
      <c r="C31" s="18"/>
      <c r="D31" s="18"/>
      <c r="E31" s="18"/>
      <c r="F31" s="39"/>
      <c r="G31" s="40"/>
      <c r="H31" s="41"/>
    </row>
  </sheetData>
  <mergeCells count="25">
    <mergeCell ref="F29:H29"/>
    <mergeCell ref="F30:H30"/>
    <mergeCell ref="F7:H7"/>
    <mergeCell ref="F31:H31"/>
    <mergeCell ref="F12:H12"/>
    <mergeCell ref="F13:H13"/>
    <mergeCell ref="F17:H17"/>
    <mergeCell ref="F18:H18"/>
    <mergeCell ref="F9:H9"/>
    <mergeCell ref="F10:H10"/>
    <mergeCell ref="F11:H11"/>
    <mergeCell ref="F15:H15"/>
    <mergeCell ref="F16:H16"/>
    <mergeCell ref="F28:H28"/>
    <mergeCell ref="F26:H26"/>
    <mergeCell ref="F27:H27"/>
    <mergeCell ref="F19:H19"/>
    <mergeCell ref="F25:H25"/>
    <mergeCell ref="F8:H8"/>
    <mergeCell ref="F20:H20"/>
    <mergeCell ref="F24:H24"/>
    <mergeCell ref="F21:H21"/>
    <mergeCell ref="F22:H22"/>
    <mergeCell ref="F23:H23"/>
    <mergeCell ref="F14:H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Fernvale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2019-02-06T03:55:43Z</dcterms:created>
  <dcterms:modified xsi:type="dcterms:W3CDTF">2021-02-09T01:09:34Z</dcterms:modified>
</cp:coreProperties>
</file>