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pinnacleaccountinggroup-my.sharepoint.com/personal/alex_tridentfinancial_com_au/Documents/Desktop/2022 SMSF - TM Chong/"/>
    </mc:Choice>
  </mc:AlternateContent>
  <xr:revisionPtr revIDLastSave="660" documentId="11_F25DC773A252ABDACC104876A1DB60045ADE58EB" xr6:coauthVersionLast="47" xr6:coauthVersionMax="47" xr10:uidLastSave="{739C3BD0-355E-4DFF-9AE1-F3CD763AEA74}"/>
  <bookViews>
    <workbookView xWindow="-103" yWindow="-103" windowWidth="22149" windowHeight="11829" xr2:uid="{00000000-000D-0000-FFFF-FFFF00000000}"/>
  </bookViews>
  <sheets>
    <sheet name="Sheet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3" l="1"/>
  <c r="G44" i="3" s="1"/>
  <c r="H44" i="3" s="1"/>
  <c r="G33" i="3"/>
  <c r="H33" i="3" s="1"/>
  <c r="G46" i="3"/>
  <c r="H46" i="3" s="1"/>
  <c r="G21" i="3"/>
  <c r="H21" i="3" s="1"/>
  <c r="G19" i="3"/>
  <c r="H19" i="3" s="1"/>
  <c r="G56" i="3"/>
  <c r="H56" i="3" s="1"/>
  <c r="G24" i="3"/>
  <c r="H24" i="3" s="1"/>
  <c r="G15" i="3"/>
  <c r="H15" i="3" s="1"/>
  <c r="G45" i="3"/>
  <c r="H45" i="3" s="1"/>
  <c r="G5" i="3"/>
  <c r="H5" i="3" s="1"/>
  <c r="G6" i="3"/>
  <c r="H6" i="3" s="1"/>
  <c r="G7" i="3"/>
  <c r="H7" i="3" s="1"/>
  <c r="G8" i="3"/>
  <c r="H8" i="3" s="1"/>
  <c r="G9" i="3"/>
  <c r="H9" i="3" s="1"/>
  <c r="G10" i="3"/>
  <c r="H10" i="3" s="1"/>
  <c r="G11" i="3"/>
  <c r="H11" i="3" s="1"/>
  <c r="G12" i="3"/>
  <c r="H12" i="3" s="1"/>
  <c r="G13" i="3"/>
  <c r="H13" i="3" s="1"/>
  <c r="G16" i="3"/>
  <c r="H16" i="3" s="1"/>
  <c r="G17" i="3"/>
  <c r="H17" i="3" s="1"/>
  <c r="G18" i="3"/>
  <c r="H18" i="3" s="1"/>
  <c r="G20" i="3"/>
  <c r="H20" i="3" s="1"/>
  <c r="G22" i="3"/>
  <c r="H22" i="3" s="1"/>
  <c r="G23" i="3"/>
  <c r="H23" i="3" s="1"/>
  <c r="G25" i="3"/>
  <c r="H25" i="3" s="1"/>
  <c r="G26" i="3"/>
  <c r="H26" i="3" s="1"/>
  <c r="G27" i="3"/>
  <c r="H27" i="3" s="1"/>
  <c r="G28" i="3"/>
  <c r="H28" i="3" s="1"/>
  <c r="G29" i="3"/>
  <c r="H29" i="3" s="1"/>
  <c r="G30" i="3"/>
  <c r="H30" i="3" s="1"/>
  <c r="G31" i="3"/>
  <c r="H31" i="3" s="1"/>
  <c r="G32" i="3"/>
  <c r="H32" i="3" s="1"/>
  <c r="G34" i="3"/>
  <c r="H34" i="3" s="1"/>
  <c r="G35" i="3"/>
  <c r="H35" i="3" s="1"/>
  <c r="G36" i="3"/>
  <c r="H36" i="3" s="1"/>
  <c r="G37" i="3"/>
  <c r="H37" i="3" s="1"/>
  <c r="G38" i="3"/>
  <c r="H38" i="3" s="1"/>
  <c r="G39" i="3"/>
  <c r="H39" i="3" s="1"/>
  <c r="G40" i="3"/>
  <c r="H40" i="3" s="1"/>
  <c r="G41" i="3"/>
  <c r="H41" i="3" s="1"/>
  <c r="G42" i="3"/>
  <c r="H42" i="3" s="1"/>
  <c r="G43" i="3"/>
  <c r="H43" i="3" s="1"/>
  <c r="G47" i="3"/>
  <c r="H47" i="3" s="1"/>
  <c r="G48" i="3"/>
  <c r="H48" i="3" s="1"/>
  <c r="G49" i="3"/>
  <c r="H49" i="3" s="1"/>
  <c r="G50" i="3"/>
  <c r="H50" i="3" s="1"/>
  <c r="G51" i="3"/>
  <c r="H51" i="3" s="1"/>
  <c r="G52" i="3"/>
  <c r="H52" i="3" s="1"/>
  <c r="G53" i="3"/>
  <c r="H53" i="3" s="1"/>
  <c r="G54" i="3"/>
  <c r="H54" i="3" s="1"/>
  <c r="G55" i="3"/>
  <c r="H55" i="3" s="1"/>
  <c r="G4" i="3"/>
  <c r="H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tc={D694F50E-6B20-4483-8009-9F80DFD35762}</author>
    <author>tc={F5AE286F-B776-43CE-A449-0F861814B93B}</author>
    <author>tc={7B7CCB00-01F1-44D0-927B-1873DE1FBE89}</author>
    <author>tc={0BBF7B22-243A-418B-8401-B626610BA0E8}</author>
  </authors>
  <commentList>
    <comment ref="D15" authorId="0" shapeId="0" xr:uid="{D694F50E-6B20-4483-8009-9F80DFD35762}">
      <text>
        <t>[Threaded comment]
Your version of Excel allows you to read this threaded comment; however, any edits to it will get removed if the file is opened in a newer version of Excel. Learn more: https://go.microsoft.com/fwlink/?linkid=870924
Comment:
    Cannot find chess move up +1582 units and chess move down -1582 units.</t>
      </text>
    </comment>
    <comment ref="E15" authorId="1" shapeId="0" xr:uid="{F5AE286F-B776-43CE-A449-0F861814B93B}">
      <text>
        <t>[Threaded comment]
Your version of Excel allows you to read this threaded comment; however, any edits to it will get removed if the file is opened in a newer version of Excel. Learn more: https://go.microsoft.com/fwlink/?linkid=870924
Comment:
    Cannot find chess move down -1375 units.</t>
      </text>
    </comment>
    <comment ref="F44" authorId="2" shapeId="0" xr:uid="{7B7CCB00-01F1-44D0-927B-1873DE1FBE8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1:1 DIST OF ORD SHS. So there should be 803 units. </t>
      </text>
    </comment>
    <comment ref="D48" authorId="3" shapeId="0" xr:uid="{0BBF7B22-243A-418B-8401-B626610BA0E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TUA.AX should have 620 units as at 30/06/2022, but not shown in the Trial Balance. </t>
      </text>
    </comment>
  </commentList>
</comments>
</file>

<file path=xl/sharedStrings.xml><?xml version="1.0" encoding="utf-8"?>
<sst xmlns="http://schemas.openxmlformats.org/spreadsheetml/2006/main" count="95" uniqueCount="78">
  <si>
    <t>Unit Price</t>
  </si>
  <si>
    <t>Portfolio</t>
  </si>
  <si>
    <t>AMP</t>
  </si>
  <si>
    <t>ANN</t>
  </si>
  <si>
    <t>BHP</t>
  </si>
  <si>
    <t>CPU</t>
  </si>
  <si>
    <t>CUE</t>
  </si>
  <si>
    <t>EDV</t>
  </si>
  <si>
    <t>IAG</t>
  </si>
  <si>
    <t>LYC</t>
  </si>
  <si>
    <t>MSB</t>
  </si>
  <si>
    <t>NAB</t>
  </si>
  <si>
    <t>NCM</t>
  </si>
  <si>
    <t>ORG</t>
  </si>
  <si>
    <t>RIO</t>
  </si>
  <si>
    <t>S32</t>
  </si>
  <si>
    <t>SCG</t>
  </si>
  <si>
    <t>AGL</t>
  </si>
  <si>
    <t>AKE</t>
  </si>
  <si>
    <t>ANZ</t>
  </si>
  <si>
    <t>ASX</t>
  </si>
  <si>
    <t>BSL</t>
  </si>
  <si>
    <t>CBA</t>
  </si>
  <si>
    <t>COL</t>
  </si>
  <si>
    <t>CSL</t>
  </si>
  <si>
    <t>IFL</t>
  </si>
  <si>
    <t>LKE</t>
  </si>
  <si>
    <t>MPL</t>
  </si>
  <si>
    <t>OEC</t>
  </si>
  <si>
    <t>PLS</t>
  </si>
  <si>
    <t xml:space="preserve">PTM </t>
  </si>
  <si>
    <t>QBE</t>
  </si>
  <si>
    <t>RFG</t>
  </si>
  <si>
    <t>SGR</t>
  </si>
  <si>
    <t>SHP</t>
  </si>
  <si>
    <t>TAH</t>
  </si>
  <si>
    <t>TLC</t>
  </si>
  <si>
    <t>TLS</t>
  </si>
  <si>
    <t>TPG</t>
  </si>
  <si>
    <t>TUA</t>
  </si>
  <si>
    <t>TWE</t>
  </si>
  <si>
    <t>URW</t>
  </si>
  <si>
    <t>WBC</t>
  </si>
  <si>
    <t>WDS</t>
  </si>
  <si>
    <t>WES</t>
  </si>
  <si>
    <t>WOW</t>
  </si>
  <si>
    <t>XRO</t>
  </si>
  <si>
    <t>Total Units</t>
  </si>
  <si>
    <t>Total Value</t>
  </si>
  <si>
    <t>X0004595751</t>
  </si>
  <si>
    <t>Other HIN [1]</t>
  </si>
  <si>
    <t>Other HIN [2]</t>
  </si>
  <si>
    <t>[1]</t>
  </si>
  <si>
    <t>[2]</t>
  </si>
  <si>
    <t>I0204743240</t>
  </si>
  <si>
    <t>I30060038929</t>
  </si>
  <si>
    <t>I0377071859</t>
  </si>
  <si>
    <t>TCL</t>
  </si>
  <si>
    <t>CGF</t>
  </si>
  <si>
    <t>IMD</t>
  </si>
  <si>
    <t>I40069882074</t>
  </si>
  <si>
    <t>I0293293244</t>
  </si>
  <si>
    <t>I0012808160</t>
  </si>
  <si>
    <t>I0050127672</t>
  </si>
  <si>
    <t>Computer Share</t>
  </si>
  <si>
    <t>I0345411852</t>
  </si>
  <si>
    <t>I0367631856</t>
  </si>
  <si>
    <t>CWN</t>
  </si>
  <si>
    <t>I00026164257</t>
  </si>
  <si>
    <t>Units under</t>
  </si>
  <si>
    <t>PDN</t>
  </si>
  <si>
    <t>X0036532297</t>
  </si>
  <si>
    <t>Units per CommSec</t>
  </si>
  <si>
    <t>FBU</t>
  </si>
  <si>
    <t>OMN</t>
  </si>
  <si>
    <t>Ask Client</t>
  </si>
  <si>
    <t>CIM</t>
  </si>
  <si>
    <t>Delisted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</si>
</sst>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$&quot;* #,##0.00_-;\-&quot;$&quot;* #,##0.00_-;_-&quot;$&quot;* &quot;-&quot;??_-;_-@_-"/>
    <numFmt numFmtId="164" formatCode="_-&quot;$&quot;* #,##0.0000_-;\-&quot;$&quot;* #,##0.0000_-;_-&quot;$&quot;* &quot;-&quot;??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1" fillId="0" borderId="0" xfId="0" applyFont="1"/>
    <xf numFmtId="41" fontId="0" fillId="0" borderId="0" xfId="0" applyNumberFormat="1"/>
    <xf numFmtId="164" fontId="0" fillId="0" borderId="0" xfId="0" applyNumberFormat="1"/>
    <xf numFmtId="41" fontId="1" fillId="0" borderId="0" xfId="0" applyNumberFormat="1" applyFont="1"/>
    <xf numFmtId="164" fontId="1" fillId="0" borderId="0" xfId="0" applyNumberFormat="1" applyFont="1"/>
    <xf numFmtId="0" fontId="0" fillId="3" borderId="0" xfId="0" applyFill="1"/>
    <xf numFmtId="44" fontId="1" fillId="0" borderId="0" xfId="0" applyNumberFormat="1" applyFont="1"/>
    <xf numFmtId="44" fontId="0" fillId="0" borderId="0" xfId="0" applyNumberFormat="1"/>
    <xf numFmtId="41" fontId="0" fillId="3" borderId="0" xfId="0" applyNumberFormat="1" applyFill="1"/>
    <xf numFmtId="164" fontId="0" fillId="3" borderId="0" xfId="0" applyNumberFormat="1" applyFill="1"/>
    <xf numFmtId="41" fontId="3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lex Cui" id="{56D5530A-BA45-446A-9E6C-7D1D8F68EE74}" userId="S::alex@tridentfinancial.com.au::c182cb29-dd07-4b9e-92ce-85f287131a2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5" dT="2023-04-20T07:19:24.22" personId="{56D5530A-BA45-446A-9E6C-7D1D8F68EE74}" id="{D694F50E-6B20-4483-8009-9F80DFD35762}">
    <text>Cannot find chess move up +1582 units and chess move down -1582 units.</text>
  </threadedComment>
  <threadedComment ref="E15" dT="2023-04-20T07:20:02.90" personId="{56D5530A-BA45-446A-9E6C-7D1D8F68EE74}" id="{F5AE286F-B776-43CE-A449-0F861814B93B}">
    <text>Cannot find chess move down -1375 units.</text>
  </threadedComment>
  <threadedComment ref="F44" dT="2023-04-20T01:13:32.42" personId="{56D5530A-BA45-446A-9E6C-7D1D8F68EE74}" id="{7B7CCB00-01F1-44D0-927B-1873DE1FBE89}">
    <text xml:space="preserve">1:1 DIST OF ORD SHS. So there should be 803 units. </text>
  </threadedComment>
  <threadedComment ref="D48" dT="2023-04-20T02:27:57.38" personId="{56D5530A-BA45-446A-9E6C-7D1D8F68EE74}" id="{0BBF7B22-243A-418B-8401-B626610BA0E8}">
    <text xml:space="preserve">TUA.AX should have 620 units as at 30/06/2022, but not shown in the Trial Balance.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DB9C2-73D5-4F68-95AB-92147FB7E23F}">
  <dimension ref="B2:N56"/>
  <sheetViews>
    <sheetView tabSelected="1" zoomScaleNormal="100" workbookViewId="0">
      <pane ySplit="3" topLeftCell="A31" activePane="bottomLeft" state="frozen"/>
      <selection pane="bottomLeft" activeCell="J45" sqref="J45"/>
    </sheetView>
  </sheetViews>
  <sheetFormatPr defaultRowHeight="14.6" x14ac:dyDescent="0.4"/>
  <cols>
    <col min="2" max="2" width="10.07421875" bestFit="1" customWidth="1"/>
    <col min="3" max="3" width="10.765625" style="4" bestFit="1" customWidth="1"/>
    <col min="4" max="4" width="18.3828125" style="3" bestFit="1" customWidth="1"/>
    <col min="5" max="6" width="11.921875" style="3" bestFit="1" customWidth="1"/>
    <col min="7" max="7" width="9.84375" style="5" bestFit="1" customWidth="1"/>
    <col min="8" max="8" width="12.07421875" style="9" customWidth="1"/>
    <col min="10" max="10" width="11.921875" bestFit="1" customWidth="1"/>
    <col min="11" max="11" width="12.3828125" bestFit="1" customWidth="1"/>
    <col min="12" max="12" width="14.3046875" bestFit="1" customWidth="1"/>
  </cols>
  <sheetData>
    <row r="2" spans="2:11" s="2" customFormat="1" x14ac:dyDescent="0.4">
      <c r="B2" s="2" t="s">
        <v>1</v>
      </c>
      <c r="C2" s="6" t="s">
        <v>0</v>
      </c>
      <c r="D2" s="5" t="s">
        <v>72</v>
      </c>
      <c r="E2" s="5" t="s">
        <v>69</v>
      </c>
      <c r="F2" s="5" t="s">
        <v>69</v>
      </c>
      <c r="G2" s="5"/>
      <c r="H2" s="8"/>
    </row>
    <row r="3" spans="2:11" s="2" customFormat="1" x14ac:dyDescent="0.4">
      <c r="C3" s="6"/>
      <c r="D3" s="12" t="s">
        <v>71</v>
      </c>
      <c r="E3" s="5" t="s">
        <v>50</v>
      </c>
      <c r="F3" s="5" t="s">
        <v>51</v>
      </c>
      <c r="G3" s="5" t="s">
        <v>47</v>
      </c>
      <c r="H3" s="8" t="s">
        <v>48</v>
      </c>
      <c r="J3" s="2" t="s">
        <v>52</v>
      </c>
      <c r="K3" s="2" t="s">
        <v>53</v>
      </c>
    </row>
    <row r="4" spans="2:11" x14ac:dyDescent="0.4">
      <c r="B4" t="s">
        <v>17</v>
      </c>
      <c r="C4" s="4">
        <v>8.25</v>
      </c>
      <c r="D4" s="3">
        <v>4829</v>
      </c>
      <c r="G4" s="5">
        <f>D4+E4+F4</f>
        <v>4829</v>
      </c>
      <c r="H4" s="9">
        <f>G4*C4</f>
        <v>39839.25</v>
      </c>
    </row>
    <row r="5" spans="2:11" x14ac:dyDescent="0.4">
      <c r="B5" t="s">
        <v>18</v>
      </c>
      <c r="C5" s="4">
        <v>10.31</v>
      </c>
      <c r="D5" s="3">
        <v>1481</v>
      </c>
      <c r="G5" s="5">
        <f t="shared" ref="G5:G56" si="0">D5+E5+F5</f>
        <v>1481</v>
      </c>
      <c r="H5" s="9">
        <f t="shared" ref="H5:H56" si="1">G5*C5</f>
        <v>15269.11</v>
      </c>
    </row>
    <row r="6" spans="2:11" x14ac:dyDescent="0.4">
      <c r="B6" t="s">
        <v>2</v>
      </c>
      <c r="C6" s="4">
        <v>0.95499999999999996</v>
      </c>
      <c r="D6" s="3">
        <v>47838</v>
      </c>
      <c r="E6" s="3">
        <v>4879</v>
      </c>
      <c r="G6" s="5">
        <f t="shared" si="0"/>
        <v>52717</v>
      </c>
      <c r="H6" s="9">
        <f t="shared" si="1"/>
        <v>50344.735000000001</v>
      </c>
      <c r="J6" t="s">
        <v>49</v>
      </c>
    </row>
    <row r="7" spans="2:11" x14ac:dyDescent="0.4">
      <c r="B7" t="s">
        <v>3</v>
      </c>
      <c r="C7" s="4">
        <v>22.24</v>
      </c>
      <c r="D7" s="3">
        <v>1672</v>
      </c>
      <c r="G7" s="5">
        <f t="shared" si="0"/>
        <v>1672</v>
      </c>
      <c r="H7" s="9">
        <f t="shared" si="1"/>
        <v>37185.279999999999</v>
      </c>
    </row>
    <row r="8" spans="2:11" x14ac:dyDescent="0.4">
      <c r="B8" t="s">
        <v>19</v>
      </c>
      <c r="C8" s="4">
        <v>22.03</v>
      </c>
      <c r="D8" s="3">
        <v>6680</v>
      </c>
      <c r="G8" s="5">
        <f t="shared" si="0"/>
        <v>6680</v>
      </c>
      <c r="H8" s="9">
        <f t="shared" si="1"/>
        <v>147160.4</v>
      </c>
    </row>
    <row r="9" spans="2:11" x14ac:dyDescent="0.4">
      <c r="B9" t="s">
        <v>20</v>
      </c>
      <c r="C9" s="4">
        <v>81.709999999999994</v>
      </c>
      <c r="D9" s="3">
        <v>1185</v>
      </c>
      <c r="G9" s="5">
        <f t="shared" si="0"/>
        <v>1185</v>
      </c>
      <c r="H9" s="9">
        <f t="shared" si="1"/>
        <v>96826.349999999991</v>
      </c>
    </row>
    <row r="10" spans="2:11" x14ac:dyDescent="0.4">
      <c r="B10" t="s">
        <v>4</v>
      </c>
      <c r="C10" s="4">
        <v>41.25</v>
      </c>
      <c r="D10" s="3">
        <v>2551</v>
      </c>
      <c r="E10" s="3">
        <v>203</v>
      </c>
      <c r="F10" s="3">
        <v>87</v>
      </c>
      <c r="G10" s="5">
        <f>D10+E10+F10</f>
        <v>2841</v>
      </c>
      <c r="H10" s="9">
        <f t="shared" si="1"/>
        <v>117191.25</v>
      </c>
      <c r="J10" t="s">
        <v>49</v>
      </c>
      <c r="K10" t="s">
        <v>54</v>
      </c>
    </row>
    <row r="11" spans="2:11" x14ac:dyDescent="0.4">
      <c r="B11" t="s">
        <v>21</v>
      </c>
      <c r="C11" s="4">
        <v>15.9</v>
      </c>
      <c r="D11" s="3">
        <v>2308</v>
      </c>
      <c r="G11" s="5">
        <f t="shared" si="0"/>
        <v>2308</v>
      </c>
      <c r="H11" s="9">
        <f t="shared" si="1"/>
        <v>36697.200000000004</v>
      </c>
    </row>
    <row r="12" spans="2:11" x14ac:dyDescent="0.4">
      <c r="B12" t="s">
        <v>22</v>
      </c>
      <c r="C12" s="4">
        <v>90.38</v>
      </c>
      <c r="D12" s="3">
        <v>2510</v>
      </c>
      <c r="E12" s="3">
        <v>3852</v>
      </c>
      <c r="G12" s="5">
        <f t="shared" si="0"/>
        <v>6362</v>
      </c>
      <c r="H12" s="9">
        <f t="shared" si="1"/>
        <v>574997.55999999994</v>
      </c>
      <c r="J12" t="s">
        <v>49</v>
      </c>
    </row>
    <row r="13" spans="2:11" x14ac:dyDescent="0.4">
      <c r="B13" t="s">
        <v>23</v>
      </c>
      <c r="C13" s="4">
        <v>17.809999999999999</v>
      </c>
      <c r="D13" s="3">
        <v>1984</v>
      </c>
      <c r="G13" s="5">
        <f t="shared" si="0"/>
        <v>1984</v>
      </c>
      <c r="H13" s="9">
        <f t="shared" si="1"/>
        <v>35335.040000000001</v>
      </c>
    </row>
    <row r="14" spans="2:11" x14ac:dyDescent="0.4">
      <c r="B14" t="s">
        <v>76</v>
      </c>
      <c r="G14" s="5">
        <v>0</v>
      </c>
      <c r="J14" t="s">
        <v>77</v>
      </c>
    </row>
    <row r="15" spans="2:11" x14ac:dyDescent="0.4">
      <c r="B15" t="s">
        <v>58</v>
      </c>
      <c r="D15" s="3">
        <v>0</v>
      </c>
      <c r="E15" s="3">
        <v>5887</v>
      </c>
      <c r="G15" s="5">
        <f t="shared" si="0"/>
        <v>5887</v>
      </c>
      <c r="H15" s="9">
        <f t="shared" si="1"/>
        <v>0</v>
      </c>
      <c r="J15" t="s">
        <v>49</v>
      </c>
    </row>
    <row r="16" spans="2:11" x14ac:dyDescent="0.4">
      <c r="B16" t="s">
        <v>5</v>
      </c>
      <c r="C16" s="4">
        <v>24.64</v>
      </c>
      <c r="D16" s="3">
        <v>50</v>
      </c>
      <c r="G16" s="5">
        <f t="shared" si="0"/>
        <v>50</v>
      </c>
      <c r="H16" s="9">
        <f t="shared" si="1"/>
        <v>1232</v>
      </c>
    </row>
    <row r="17" spans="2:12" x14ac:dyDescent="0.4">
      <c r="B17" t="s">
        <v>24</v>
      </c>
      <c r="C17" s="4">
        <v>269.06</v>
      </c>
      <c r="D17" s="3">
        <v>386</v>
      </c>
      <c r="E17" s="3">
        <v>2590</v>
      </c>
      <c r="G17" s="5">
        <f t="shared" si="0"/>
        <v>2976</v>
      </c>
      <c r="H17" s="9">
        <f t="shared" si="1"/>
        <v>800722.56</v>
      </c>
      <c r="J17" t="s">
        <v>49</v>
      </c>
    </row>
    <row r="18" spans="2:12" x14ac:dyDescent="0.4">
      <c r="B18" t="s">
        <v>6</v>
      </c>
      <c r="C18" s="4">
        <v>6.5000000000000002E-2</v>
      </c>
      <c r="D18" s="3">
        <v>319625</v>
      </c>
      <c r="G18" s="5">
        <f t="shared" si="0"/>
        <v>319625</v>
      </c>
      <c r="H18" s="9">
        <f t="shared" si="1"/>
        <v>20775.625</v>
      </c>
    </row>
    <row r="19" spans="2:12" x14ac:dyDescent="0.4">
      <c r="B19" t="s">
        <v>67</v>
      </c>
      <c r="D19" s="3">
        <v>0</v>
      </c>
      <c r="E19" s="3">
        <v>0</v>
      </c>
      <c r="G19" s="5">
        <f t="shared" si="0"/>
        <v>0</v>
      </c>
      <c r="H19" s="9">
        <f t="shared" si="1"/>
        <v>0</v>
      </c>
      <c r="J19" t="s">
        <v>49</v>
      </c>
    </row>
    <row r="20" spans="2:12" x14ac:dyDescent="0.4">
      <c r="B20" t="s">
        <v>7</v>
      </c>
      <c r="C20" s="4">
        <v>7.57</v>
      </c>
      <c r="D20" s="3">
        <v>1485</v>
      </c>
      <c r="E20" s="3">
        <v>4448</v>
      </c>
      <c r="G20" s="5">
        <f t="shared" si="0"/>
        <v>5933</v>
      </c>
      <c r="H20" s="9">
        <f t="shared" si="1"/>
        <v>44912.810000000005</v>
      </c>
      <c r="J20" s="13" t="s">
        <v>62</v>
      </c>
    </row>
    <row r="21" spans="2:12" x14ac:dyDescent="0.4">
      <c r="B21" s="7" t="s">
        <v>73</v>
      </c>
      <c r="C21" s="11"/>
      <c r="D21" s="10"/>
      <c r="G21" s="5">
        <f>D21+E21+F21</f>
        <v>0</v>
      </c>
      <c r="H21" s="9">
        <f>G21*C21</f>
        <v>0</v>
      </c>
      <c r="J21" s="7"/>
      <c r="K21" s="7"/>
      <c r="L21" s="7" t="s">
        <v>75</v>
      </c>
    </row>
    <row r="22" spans="2:12" x14ac:dyDescent="0.4">
      <c r="B22" t="s">
        <v>8</v>
      </c>
      <c r="C22" s="4">
        <v>4.3600000000000003</v>
      </c>
      <c r="D22" s="3">
        <v>11956</v>
      </c>
      <c r="G22" s="5">
        <f t="shared" si="0"/>
        <v>11956</v>
      </c>
      <c r="H22" s="9">
        <f t="shared" si="1"/>
        <v>52128.160000000003</v>
      </c>
    </row>
    <row r="23" spans="2:12" x14ac:dyDescent="0.4">
      <c r="B23" t="s">
        <v>25</v>
      </c>
      <c r="C23" s="4">
        <v>2.69</v>
      </c>
      <c r="D23" s="3">
        <v>2470</v>
      </c>
      <c r="G23" s="5">
        <f t="shared" si="0"/>
        <v>2470</v>
      </c>
      <c r="H23" s="9">
        <f t="shared" si="1"/>
        <v>6644.3</v>
      </c>
    </row>
    <row r="24" spans="2:12" x14ac:dyDescent="0.4">
      <c r="B24" t="s">
        <v>59</v>
      </c>
      <c r="D24" s="3">
        <v>0</v>
      </c>
      <c r="E24" s="3">
        <v>27273</v>
      </c>
      <c r="G24" s="5">
        <f t="shared" si="0"/>
        <v>27273</v>
      </c>
      <c r="H24" s="9">
        <f t="shared" si="1"/>
        <v>0</v>
      </c>
      <c r="J24" t="s">
        <v>49</v>
      </c>
    </row>
    <row r="25" spans="2:12" x14ac:dyDescent="0.4">
      <c r="B25" t="s">
        <v>26</v>
      </c>
      <c r="C25" s="4">
        <v>0.78500000000000003</v>
      </c>
      <c r="D25" s="3">
        <v>53277</v>
      </c>
      <c r="G25" s="5">
        <f t="shared" si="0"/>
        <v>53277</v>
      </c>
      <c r="H25" s="9">
        <f t="shared" si="1"/>
        <v>41822.445</v>
      </c>
    </row>
    <row r="26" spans="2:12" x14ac:dyDescent="0.4">
      <c r="B26" t="s">
        <v>9</v>
      </c>
      <c r="C26" s="4">
        <v>8.73</v>
      </c>
      <c r="D26" s="3">
        <v>10254</v>
      </c>
      <c r="G26" s="5">
        <f t="shared" si="0"/>
        <v>10254</v>
      </c>
      <c r="H26" s="9">
        <f t="shared" si="1"/>
        <v>89517.42</v>
      </c>
    </row>
    <row r="27" spans="2:12" x14ac:dyDescent="0.4">
      <c r="B27" t="s">
        <v>27</v>
      </c>
      <c r="C27" s="4">
        <v>3.25</v>
      </c>
      <c r="D27" s="3">
        <v>13893</v>
      </c>
      <c r="G27" s="5">
        <f t="shared" si="0"/>
        <v>13893</v>
      </c>
      <c r="H27" s="9">
        <f t="shared" si="1"/>
        <v>45152.25</v>
      </c>
    </row>
    <row r="28" spans="2:12" x14ac:dyDescent="0.4">
      <c r="B28" t="s">
        <v>10</v>
      </c>
      <c r="C28" s="4">
        <v>0.61</v>
      </c>
      <c r="D28" s="3">
        <v>44138</v>
      </c>
      <c r="G28" s="5">
        <f t="shared" si="0"/>
        <v>44138</v>
      </c>
      <c r="H28" s="9">
        <f t="shared" si="1"/>
        <v>26924.18</v>
      </c>
    </row>
    <row r="29" spans="2:12" x14ac:dyDescent="0.4">
      <c r="B29" t="s">
        <v>11</v>
      </c>
      <c r="C29" s="4">
        <v>27.39</v>
      </c>
      <c r="D29" s="3">
        <v>6232</v>
      </c>
      <c r="E29" s="3">
        <v>3428</v>
      </c>
      <c r="G29" s="5">
        <f t="shared" si="0"/>
        <v>9660</v>
      </c>
      <c r="H29" s="9">
        <f t="shared" si="1"/>
        <v>264587.40000000002</v>
      </c>
      <c r="J29" t="s">
        <v>49</v>
      </c>
    </row>
    <row r="30" spans="2:12" x14ac:dyDescent="0.4">
      <c r="B30" t="s">
        <v>12</v>
      </c>
      <c r="C30" s="4">
        <v>20.89</v>
      </c>
      <c r="D30" s="3">
        <v>1308</v>
      </c>
      <c r="E30" s="3">
        <v>1101</v>
      </c>
      <c r="G30" s="5">
        <f>D30+E30+F30</f>
        <v>2409</v>
      </c>
      <c r="H30" s="9">
        <f t="shared" si="1"/>
        <v>50324.01</v>
      </c>
      <c r="J30" t="s">
        <v>60</v>
      </c>
    </row>
    <row r="31" spans="2:12" x14ac:dyDescent="0.4">
      <c r="B31" t="s">
        <v>28</v>
      </c>
      <c r="C31" s="4">
        <v>0.22500000000000001</v>
      </c>
      <c r="D31" s="3">
        <v>42138</v>
      </c>
      <c r="G31" s="5">
        <f t="shared" si="0"/>
        <v>42138</v>
      </c>
      <c r="H31" s="9">
        <f t="shared" si="1"/>
        <v>9481.0500000000011</v>
      </c>
    </row>
    <row r="32" spans="2:12" x14ac:dyDescent="0.4">
      <c r="B32" t="s">
        <v>13</v>
      </c>
      <c r="C32" s="4">
        <v>5.73</v>
      </c>
      <c r="D32" s="3">
        <v>3490</v>
      </c>
      <c r="E32" s="3">
        <v>5041</v>
      </c>
      <c r="G32" s="5">
        <f t="shared" si="0"/>
        <v>8531</v>
      </c>
      <c r="H32" s="9">
        <f t="shared" si="1"/>
        <v>48882.630000000005</v>
      </c>
      <c r="J32" t="s">
        <v>49</v>
      </c>
    </row>
    <row r="33" spans="2:14" x14ac:dyDescent="0.4">
      <c r="B33" t="s">
        <v>70</v>
      </c>
      <c r="D33" s="3">
        <v>0</v>
      </c>
      <c r="E33" s="3">
        <v>0</v>
      </c>
      <c r="G33" s="5">
        <f t="shared" si="0"/>
        <v>0</v>
      </c>
      <c r="H33" s="9">
        <f t="shared" si="1"/>
        <v>0</v>
      </c>
      <c r="J33" t="s">
        <v>49</v>
      </c>
    </row>
    <row r="34" spans="2:14" x14ac:dyDescent="0.4">
      <c r="B34" t="s">
        <v>29</v>
      </c>
      <c r="C34" s="4">
        <v>2.29</v>
      </c>
      <c r="D34" s="3">
        <v>13800</v>
      </c>
      <c r="G34" s="5">
        <f t="shared" si="0"/>
        <v>13800</v>
      </c>
      <c r="H34" s="9">
        <f t="shared" si="1"/>
        <v>31602</v>
      </c>
    </row>
    <row r="35" spans="2:14" x14ac:dyDescent="0.4">
      <c r="B35" t="s">
        <v>30</v>
      </c>
      <c r="C35" s="4">
        <v>1.74</v>
      </c>
      <c r="D35" s="3">
        <v>2161</v>
      </c>
      <c r="G35" s="5">
        <f t="shared" si="0"/>
        <v>2161</v>
      </c>
      <c r="H35" s="9">
        <f t="shared" si="1"/>
        <v>3760.14</v>
      </c>
    </row>
    <row r="36" spans="2:14" x14ac:dyDescent="0.4">
      <c r="B36" t="s">
        <v>31</v>
      </c>
      <c r="C36" s="4">
        <v>12.15</v>
      </c>
      <c r="D36" s="3">
        <v>1417</v>
      </c>
      <c r="G36" s="5">
        <f t="shared" si="0"/>
        <v>1417</v>
      </c>
      <c r="H36" s="9">
        <f t="shared" si="1"/>
        <v>17216.55</v>
      </c>
    </row>
    <row r="37" spans="2:14" x14ac:dyDescent="0.4">
      <c r="B37" t="s">
        <v>32</v>
      </c>
      <c r="C37" s="4">
        <v>3.9E-2</v>
      </c>
      <c r="D37" s="3">
        <v>23000</v>
      </c>
      <c r="G37" s="5">
        <f t="shared" si="0"/>
        <v>23000</v>
      </c>
      <c r="H37" s="9">
        <f t="shared" si="1"/>
        <v>897</v>
      </c>
    </row>
    <row r="38" spans="2:14" x14ac:dyDescent="0.4">
      <c r="B38" t="s">
        <v>14</v>
      </c>
      <c r="C38" s="4">
        <v>102.7</v>
      </c>
      <c r="D38" s="3">
        <v>2384</v>
      </c>
      <c r="G38" s="5">
        <f t="shared" si="0"/>
        <v>2384</v>
      </c>
      <c r="H38" s="9">
        <f t="shared" si="1"/>
        <v>244836.80000000002</v>
      </c>
    </row>
    <row r="39" spans="2:14" x14ac:dyDescent="0.4">
      <c r="B39" t="s">
        <v>15</v>
      </c>
      <c r="C39" s="4">
        <v>3.94</v>
      </c>
      <c r="D39" s="3">
        <v>2542</v>
      </c>
      <c r="E39" s="3">
        <v>313</v>
      </c>
      <c r="G39" s="5">
        <f t="shared" si="0"/>
        <v>2855</v>
      </c>
      <c r="H39" s="9">
        <f t="shared" si="1"/>
        <v>11248.7</v>
      </c>
      <c r="J39" t="s">
        <v>61</v>
      </c>
    </row>
    <row r="40" spans="2:14" x14ac:dyDescent="0.4">
      <c r="B40" t="s">
        <v>16</v>
      </c>
      <c r="C40" s="4">
        <v>2.59</v>
      </c>
      <c r="D40" s="3">
        <v>2608</v>
      </c>
      <c r="E40" s="3">
        <v>6978</v>
      </c>
      <c r="G40" s="5">
        <f>D40+E40+F40</f>
        <v>9586</v>
      </c>
      <c r="H40" s="9">
        <f t="shared" si="1"/>
        <v>24827.739999999998</v>
      </c>
      <c r="J40" t="s">
        <v>56</v>
      </c>
    </row>
    <row r="41" spans="2:14" x14ac:dyDescent="0.4">
      <c r="B41" t="s">
        <v>33</v>
      </c>
      <c r="C41" s="4">
        <v>2.79</v>
      </c>
      <c r="D41" s="3">
        <v>26702</v>
      </c>
      <c r="G41" s="5">
        <f t="shared" si="0"/>
        <v>26702</v>
      </c>
      <c r="H41" s="9">
        <f t="shared" si="1"/>
        <v>74498.58</v>
      </c>
    </row>
    <row r="42" spans="2:14" x14ac:dyDescent="0.4">
      <c r="B42" t="s">
        <v>34</v>
      </c>
      <c r="C42" s="4">
        <v>0.1</v>
      </c>
      <c r="D42" s="3">
        <v>183100</v>
      </c>
      <c r="G42" s="5">
        <f t="shared" si="0"/>
        <v>183100</v>
      </c>
      <c r="H42" s="9">
        <f t="shared" si="1"/>
        <v>18310</v>
      </c>
    </row>
    <row r="43" spans="2:14" x14ac:dyDescent="0.4">
      <c r="B43" t="s">
        <v>35</v>
      </c>
      <c r="C43" s="4">
        <v>1.0649999999999999</v>
      </c>
      <c r="D43" s="3">
        <v>2478</v>
      </c>
      <c r="E43" s="3">
        <v>6009</v>
      </c>
      <c r="F43" s="3">
        <v>803</v>
      </c>
      <c r="G43" s="5">
        <f t="shared" si="0"/>
        <v>9290</v>
      </c>
      <c r="H43" s="9">
        <f t="shared" si="1"/>
        <v>9893.85</v>
      </c>
      <c r="J43" t="s">
        <v>49</v>
      </c>
      <c r="K43" t="s">
        <v>55</v>
      </c>
    </row>
    <row r="44" spans="2:14" x14ac:dyDescent="0.4">
      <c r="B44" t="s">
        <v>36</v>
      </c>
      <c r="C44" s="4">
        <v>4.5199999999999996</v>
      </c>
      <c r="D44" s="3">
        <v>2478</v>
      </c>
      <c r="E44" s="3">
        <v>6009</v>
      </c>
      <c r="F44" s="3">
        <f>F43</f>
        <v>803</v>
      </c>
      <c r="G44" s="5">
        <f t="shared" si="0"/>
        <v>9290</v>
      </c>
      <c r="H44" s="9">
        <f t="shared" si="1"/>
        <v>41990.799999999996</v>
      </c>
      <c r="J44" s="1" t="s">
        <v>49</v>
      </c>
      <c r="K44" s="7" t="s">
        <v>55</v>
      </c>
    </row>
    <row r="45" spans="2:14" x14ac:dyDescent="0.4">
      <c r="B45" t="s">
        <v>57</v>
      </c>
      <c r="C45" s="4">
        <v>14.38</v>
      </c>
      <c r="D45" s="3">
        <v>8005</v>
      </c>
      <c r="E45" s="3">
        <v>29477</v>
      </c>
      <c r="G45" s="5">
        <f t="shared" si="0"/>
        <v>37482</v>
      </c>
      <c r="H45" s="9">
        <f t="shared" si="1"/>
        <v>538991.16</v>
      </c>
      <c r="J45" t="s">
        <v>49</v>
      </c>
    </row>
    <row r="46" spans="2:14" x14ac:dyDescent="0.4">
      <c r="B46" t="s">
        <v>37</v>
      </c>
      <c r="C46" s="4">
        <v>3.85</v>
      </c>
      <c r="D46" s="3">
        <v>53183</v>
      </c>
      <c r="E46" s="3">
        <v>5061</v>
      </c>
      <c r="F46" s="3">
        <v>3228</v>
      </c>
      <c r="G46" s="5">
        <f t="shared" si="0"/>
        <v>61472</v>
      </c>
      <c r="H46" s="9">
        <f t="shared" si="1"/>
        <v>236667.2</v>
      </c>
      <c r="J46" t="s">
        <v>49</v>
      </c>
      <c r="K46" t="s">
        <v>68</v>
      </c>
      <c r="N46" s="3"/>
    </row>
    <row r="47" spans="2:14" x14ac:dyDescent="0.4">
      <c r="B47" t="s">
        <v>38</v>
      </c>
      <c r="C47" s="4">
        <v>5.97</v>
      </c>
      <c r="D47" s="3">
        <v>1239</v>
      </c>
      <c r="G47" s="5">
        <f t="shared" si="0"/>
        <v>1239</v>
      </c>
      <c r="H47" s="9">
        <f t="shared" si="1"/>
        <v>7396.83</v>
      </c>
    </row>
    <row r="48" spans="2:14" x14ac:dyDescent="0.4">
      <c r="B48" t="s">
        <v>39</v>
      </c>
      <c r="C48" s="4">
        <v>1.1100000000000001</v>
      </c>
      <c r="D48" s="3">
        <v>620</v>
      </c>
      <c r="G48" s="5">
        <f t="shared" si="0"/>
        <v>620</v>
      </c>
      <c r="H48" s="9">
        <f t="shared" si="1"/>
        <v>688.2</v>
      </c>
    </row>
    <row r="49" spans="2:12" x14ac:dyDescent="0.4">
      <c r="B49" t="s">
        <v>40</v>
      </c>
      <c r="C49" s="4">
        <v>11.35</v>
      </c>
      <c r="D49" s="3">
        <v>1366</v>
      </c>
      <c r="G49" s="5">
        <f t="shared" si="0"/>
        <v>1366</v>
      </c>
      <c r="H49" s="9">
        <f t="shared" si="1"/>
        <v>15504.1</v>
      </c>
    </row>
    <row r="50" spans="2:12" x14ac:dyDescent="0.4">
      <c r="B50" t="s">
        <v>41</v>
      </c>
      <c r="C50" s="4">
        <v>3.76</v>
      </c>
      <c r="D50" s="3">
        <v>300</v>
      </c>
      <c r="E50" s="3">
        <v>1180</v>
      </c>
      <c r="G50" s="5">
        <f t="shared" si="0"/>
        <v>1480</v>
      </c>
      <c r="H50" s="9">
        <f t="shared" si="1"/>
        <v>5564.7999999999993</v>
      </c>
      <c r="J50" t="s">
        <v>66</v>
      </c>
      <c r="L50" t="s">
        <v>64</v>
      </c>
    </row>
    <row r="51" spans="2:12" x14ac:dyDescent="0.4">
      <c r="B51" t="s">
        <v>42</v>
      </c>
      <c r="C51" s="4">
        <v>19.5</v>
      </c>
      <c r="D51" s="3">
        <v>4405</v>
      </c>
      <c r="G51" s="5">
        <f t="shared" si="0"/>
        <v>4405</v>
      </c>
      <c r="H51" s="9">
        <f t="shared" si="1"/>
        <v>85897.5</v>
      </c>
    </row>
    <row r="52" spans="2:12" x14ac:dyDescent="0.4">
      <c r="B52" t="s">
        <v>43</v>
      </c>
      <c r="C52" s="4">
        <v>31.84</v>
      </c>
      <c r="D52" s="3">
        <v>1810</v>
      </c>
      <c r="G52" s="5">
        <f t="shared" si="0"/>
        <v>1810</v>
      </c>
      <c r="H52" s="9">
        <f t="shared" si="1"/>
        <v>57630.400000000001</v>
      </c>
    </row>
    <row r="53" spans="2:12" x14ac:dyDescent="0.4">
      <c r="B53" t="s">
        <v>44</v>
      </c>
      <c r="C53" s="4">
        <v>41.91</v>
      </c>
      <c r="D53" s="3">
        <v>2576</v>
      </c>
      <c r="G53" s="5">
        <f t="shared" si="0"/>
        <v>2576</v>
      </c>
      <c r="H53" s="9">
        <f t="shared" si="1"/>
        <v>107960.15999999999</v>
      </c>
    </row>
    <row r="54" spans="2:12" x14ac:dyDescent="0.4">
      <c r="B54" t="s">
        <v>45</v>
      </c>
      <c r="C54" s="4">
        <v>35.6</v>
      </c>
      <c r="D54" s="3">
        <v>2419</v>
      </c>
      <c r="E54" s="3">
        <v>3565</v>
      </c>
      <c r="G54" s="5">
        <f t="shared" si="0"/>
        <v>5984</v>
      </c>
      <c r="H54" s="9">
        <f t="shared" si="1"/>
        <v>213030.39999999999</v>
      </c>
      <c r="J54" t="s">
        <v>62</v>
      </c>
    </row>
    <row r="55" spans="2:12" x14ac:dyDescent="0.4">
      <c r="B55" t="s">
        <v>46</v>
      </c>
      <c r="C55" s="4">
        <v>76.959999999999994</v>
      </c>
      <c r="D55" s="3">
        <v>242</v>
      </c>
      <c r="G55" s="5">
        <f t="shared" si="0"/>
        <v>242</v>
      </c>
      <c r="H55" s="9">
        <f t="shared" si="1"/>
        <v>18624.32</v>
      </c>
    </row>
    <row r="56" spans="2:12" x14ac:dyDescent="0.4">
      <c r="B56" t="s">
        <v>74</v>
      </c>
      <c r="D56" s="3">
        <v>0</v>
      </c>
      <c r="E56" s="3">
        <v>42</v>
      </c>
      <c r="F56" s="3">
        <v>162</v>
      </c>
      <c r="G56" s="5">
        <f t="shared" si="0"/>
        <v>204</v>
      </c>
      <c r="H56" s="9">
        <f t="shared" si="1"/>
        <v>0</v>
      </c>
      <c r="J56" t="s">
        <v>63</v>
      </c>
      <c r="K56" t="s">
        <v>65</v>
      </c>
      <c r="L56" t="s">
        <v>64</v>
      </c>
    </row>
  </sheetData>
  <phoneticPr fontId="2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Cui</dc:creator>
  <cp:lastModifiedBy>Alex Cui</cp:lastModifiedBy>
  <dcterms:created xsi:type="dcterms:W3CDTF">2015-06-05T18:17:20Z</dcterms:created>
  <dcterms:modified xsi:type="dcterms:W3CDTF">2023-06-07T04:52:51Z</dcterms:modified>
</cp:coreProperties>
</file>