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GisellaD’Orio–GreenF\Downloads\Abundance Super Fund 2019\"/>
    </mc:Choice>
  </mc:AlternateContent>
  <xr:revisionPtr revIDLastSave="0" documentId="13_ncr:1_{96B911E1-838C-4E22-8F96-30D962F0B023}" xr6:coauthVersionLast="43" xr6:coauthVersionMax="43" xr10:uidLastSave="{00000000-0000-0000-0000-000000000000}"/>
  <bookViews>
    <workbookView xWindow="25665" yWindow="1485" windowWidth="18930" windowHeight="18270" xr2:uid="{15124FE4-FB4A-4108-9420-59662AB519DC}"/>
  </bookViews>
  <sheets>
    <sheet name="D1 BORROW COSTS" sheetId="1" r:id="rId1"/>
  </sheets>
  <externalReferences>
    <externalReference r:id="rId2"/>
  </externalReferences>
  <definedNames>
    <definedName name="Bank1">#REF!</definedName>
    <definedName name="Borrow">'D1 BORROW COSTS'!#REF!</definedName>
    <definedName name="Contribute">#REF!</definedName>
    <definedName name="Depreciation">#REF!</definedName>
    <definedName name="Index">#REF!</definedName>
    <definedName name="Loan1">#REF!</definedName>
    <definedName name="Name">[1]HOME!$F$7</definedName>
    <definedName name="Notes">#REF!</definedName>
    <definedName name="Pension">#REF!</definedName>
    <definedName name="Queries">#REF!</definedName>
    <definedName name="Review">#REF!</definedName>
    <definedName name="Year">[1]HOME!#REF!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1" l="1"/>
  <c r="D26" i="1"/>
  <c r="C30" i="1"/>
  <c r="D35" i="1"/>
  <c r="D37" i="1"/>
  <c r="E30" i="1"/>
  <c r="F30" i="1"/>
  <c r="F40" i="1"/>
  <c r="C31" i="1"/>
  <c r="E31" i="1"/>
  <c r="F31" i="1"/>
  <c r="C32" i="1"/>
  <c r="E32" i="1"/>
  <c r="F32" i="1"/>
  <c r="C33" i="1"/>
  <c r="E33" i="1"/>
  <c r="F33" i="1"/>
  <c r="C34" i="1"/>
  <c r="E34" i="1"/>
  <c r="F34" i="1"/>
  <c r="C35" i="1"/>
  <c r="E35" i="1"/>
  <c r="F35" i="1"/>
  <c r="F11" i="1"/>
  <c r="F12" i="1"/>
  <c r="C3" i="1"/>
  <c r="C1" i="1"/>
</calcChain>
</file>

<file path=xl/sharedStrings.xml><?xml version="1.0" encoding="utf-8"?>
<sst xmlns="http://schemas.openxmlformats.org/spreadsheetml/2006/main" count="41" uniqueCount="35">
  <si>
    <t>CLIENT:</t>
  </si>
  <si>
    <t>YEAR ENDING:</t>
  </si>
  <si>
    <t>Borrowing Cost Write Off</t>
  </si>
  <si>
    <t>Date:</t>
  </si>
  <si>
    <t>Immediate Write offs:</t>
  </si>
  <si>
    <t>REF</t>
  </si>
  <si>
    <t>Agent Settlement Fee</t>
  </si>
  <si>
    <t>L2.2</t>
  </si>
  <si>
    <t>Bank Cheque Fees</t>
  </si>
  <si>
    <t>Current Year Write off</t>
  </si>
  <si>
    <t>below</t>
  </si>
  <si>
    <t>Borrowing Costs to amortise:</t>
  </si>
  <si>
    <t>Legal Fees</t>
  </si>
  <si>
    <t>L3.1</t>
  </si>
  <si>
    <t>Application Fee Loan</t>
  </si>
  <si>
    <t>L1.1</t>
  </si>
  <si>
    <t>Settlement Fees Loan</t>
  </si>
  <si>
    <t>Facility Fee Loan</t>
  </si>
  <si>
    <t>Gadens Fees</t>
  </si>
  <si>
    <t>Lender:</t>
  </si>
  <si>
    <t>Mortgage house</t>
  </si>
  <si>
    <t>Account Number:</t>
  </si>
  <si>
    <t>Borrowing Cost:</t>
  </si>
  <si>
    <t>Settlement Date:</t>
  </si>
  <si>
    <t>7th December 2018</t>
  </si>
  <si>
    <t>Year ended 30 June</t>
  </si>
  <si>
    <t>Opening Value</t>
  </si>
  <si>
    <t>Days</t>
  </si>
  <si>
    <t>Write off Amount</t>
  </si>
  <si>
    <t>Closing Balance</t>
  </si>
  <si>
    <t xml:space="preserve">Borrowing Cost Asset Code: </t>
  </si>
  <si>
    <t>LRBA Closing Balance after write-off:</t>
  </si>
  <si>
    <t>above</t>
  </si>
  <si>
    <t>Note: If there are multiple borrowing costs to amortise please copy and paste this schedule further down on this same sheet.</t>
  </si>
  <si>
    <t>Total borrowing costs for the purchase of an asset of less than $100 are 100% deductible in the year incurred. For amounts &gt;$100, they have to be written off over the term of the loan or 5 years, whichever is shorter with an adjustment for partial years. If the loan is repaid before the original term, any remaining borrowing costs at that time can be written off in full.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</si>
</sst>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C09]dd\-mmm\-yy;@"/>
    <numFmt numFmtId="165" formatCode="d/mm/yyyy;@"/>
  </numFmts>
  <fonts count="10" x14ac:knownFonts="1">
    <font>
      <sz val="11"/>
      <color theme="1"/>
      <name val="Calibri"/>
      <family val="2"/>
      <scheme val="minor"/>
    </font>
    <font>
      <sz val="11"/>
      <color theme="1"/>
      <name val="Calibri"/>
      <family val="2"/>
      <scheme val="minor"/>
    </font>
    <font>
      <b/>
      <sz val="13"/>
      <color theme="3"/>
      <name val="Calibri"/>
      <family val="2"/>
      <scheme val="minor"/>
    </font>
    <font>
      <sz val="11"/>
      <color rgb="FFFF0000"/>
      <name val="Calibri"/>
      <family val="2"/>
      <scheme val="minor"/>
    </font>
    <font>
      <b/>
      <sz val="11"/>
      <color theme="1"/>
      <name val="Calibri"/>
      <family val="2"/>
      <scheme val="minor"/>
    </font>
    <font>
      <b/>
      <sz val="11"/>
      <color indexed="8"/>
      <name val="Calibri"/>
      <family val="2"/>
    </font>
    <font>
      <b/>
      <sz val="12"/>
      <color theme="3"/>
      <name val="Calibri"/>
      <family val="2"/>
      <scheme val="minor"/>
    </font>
    <font>
      <b/>
      <sz val="11"/>
      <color rgb="FFFF0000"/>
      <name val="Calibri"/>
      <family val="2"/>
      <scheme val="minor"/>
    </font>
    <font>
      <sz val="11"/>
      <color indexed="8"/>
      <name val="Calibri"/>
      <family val="2"/>
    </font>
    <font>
      <b/>
      <sz val="10"/>
      <name val="Arial"/>
      <family val="2"/>
    </font>
  </fonts>
  <fills count="4">
    <fill>
      <patternFill patternType="none"/>
    </fill>
    <fill>
      <patternFill patternType="gray125"/>
    </fill>
    <fill>
      <patternFill patternType="solid">
        <fgColor rgb="FFF2F2F2"/>
      </patternFill>
    </fill>
    <fill>
      <patternFill patternType="solid">
        <fgColor indexed="26"/>
        <bgColor indexed="64"/>
      </patternFill>
    </fill>
  </fills>
  <borders count="4">
    <border>
      <left/>
      <right/>
      <top/>
      <bottom/>
      <diagonal/>
    </border>
    <border>
      <left/>
      <right/>
      <top/>
      <bottom style="thick">
        <color theme="4" tint="0.499984740745262"/>
      </bottom>
      <diagonal/>
    </border>
    <border>
      <left/>
      <right/>
      <top/>
      <bottom style="thin">
        <color indexed="64"/>
      </bottom>
      <diagonal/>
    </border>
    <border>
      <left/>
      <right/>
      <top style="thin">
        <color indexed="64"/>
      </top>
      <bottom style="double">
        <color indexed="64"/>
      </bottom>
      <diagonal/>
    </border>
  </borders>
  <cellStyleXfs count="4">
    <xf numFmtId="0" fontId="0" fillId="0" borderId="0"/>
    <xf numFmtId="0" fontId="2" fillId="0" borderId="1" applyNumberFormat="0" applyFill="0" applyAlignment="0" applyProtection="0"/>
    <xf numFmtId="44" fontId="8" fillId="0" borderId="0" applyFont="0" applyFill="0" applyBorder="0" applyAlignment="0" applyProtection="0"/>
    <xf numFmtId="43" fontId="8" fillId="0" borderId="0" applyFont="0" applyFill="0" applyBorder="0" applyAlignment="0" applyProtection="0"/>
  </cellStyleXfs>
  <cellXfs count="27">
    <xf numFmtId="0" fontId="0" fillId="0" borderId="0" xfId="0"/>
    <xf numFmtId="0" fontId="5" fillId="0" borderId="0" xfId="0" applyFont="1"/>
    <xf numFmtId="0" fontId="5" fillId="0" borderId="0" xfId="0" applyFont="1" applyAlignment="1">
      <alignment horizontal="center"/>
    </xf>
    <xf numFmtId="0" fontId="4" fillId="0" borderId="0" xfId="0" applyFont="1"/>
    <xf numFmtId="0" fontId="7" fillId="0" borderId="2" xfId="0" applyFont="1" applyBorder="1" applyAlignment="1">
      <alignment horizontal="center"/>
    </xf>
    <xf numFmtId="165" fontId="0" fillId="0" borderId="0" xfId="0" applyNumberFormat="1"/>
    <xf numFmtId="44" fontId="1" fillId="0" borderId="0" xfId="2" applyFont="1"/>
    <xf numFmtId="0" fontId="3" fillId="0" borderId="0" xfId="0" applyFont="1" applyAlignment="1">
      <alignment horizontal="right"/>
    </xf>
    <xf numFmtId="0" fontId="0" fillId="0" borderId="0" xfId="0" applyAlignment="1">
      <alignment horizontal="left" vertical="center"/>
    </xf>
    <xf numFmtId="44" fontId="1" fillId="0" borderId="3" xfId="2" applyFont="1" applyBorder="1"/>
    <xf numFmtId="0" fontId="4"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0" xfId="0" applyAlignment="1">
      <alignment horizontal="center"/>
    </xf>
    <xf numFmtId="43" fontId="8" fillId="0" borderId="0" xfId="3"/>
    <xf numFmtId="0" fontId="0" fillId="3" borderId="0" xfId="0" applyFill="1"/>
    <xf numFmtId="0" fontId="0" fillId="3" borderId="0" xfId="0" applyFill="1" applyAlignment="1">
      <alignment horizontal="center"/>
    </xf>
    <xf numFmtId="44" fontId="0" fillId="3" borderId="0" xfId="0" applyNumberFormat="1" applyFill="1" applyAlignment="1">
      <alignment horizontal="center"/>
    </xf>
    <xf numFmtId="14" fontId="0" fillId="3" borderId="0" xfId="0" applyNumberFormat="1" applyFill="1" applyAlignment="1">
      <alignment horizontal="center"/>
    </xf>
    <xf numFmtId="0" fontId="5" fillId="0" borderId="0" xfId="0" applyFont="1" applyAlignment="1">
      <alignment horizontal="center" wrapText="1"/>
    </xf>
    <xf numFmtId="0" fontId="9" fillId="0" borderId="0" xfId="0" applyFont="1" applyAlignment="1">
      <alignment horizontal="center" wrapText="1"/>
    </xf>
    <xf numFmtId="0" fontId="0" fillId="0" borderId="0" xfId="0" applyAlignment="1">
      <alignment horizontal="left" vertical="center"/>
    </xf>
    <xf numFmtId="0" fontId="6" fillId="2" borderId="1" xfId="1" applyFont="1" applyFill="1" applyAlignment="1">
      <alignment horizontal="center"/>
    </xf>
    <xf numFmtId="0" fontId="5" fillId="0" borderId="0" xfId="0" applyFont="1"/>
    <xf numFmtId="0" fontId="5" fillId="0" borderId="0" xfId="0" applyFont="1" applyAlignment="1">
      <alignment horizontal="center"/>
    </xf>
    <xf numFmtId="49" fontId="5" fillId="0" borderId="0" xfId="0" applyNumberFormat="1" applyFont="1" applyAlignment="1">
      <alignment horizontal="center"/>
    </xf>
    <xf numFmtId="164" fontId="5" fillId="0" borderId="0" xfId="0" applyNumberFormat="1" applyFont="1" applyAlignment="1">
      <alignment horizontal="center"/>
    </xf>
  </cellXfs>
  <cellStyles count="4">
    <cellStyle name="Comma 3 2" xfId="3" xr:uid="{216AF65D-BC3B-4821-A770-672ECF5F659F}"/>
    <cellStyle name="Currency 3" xfId="2" xr:uid="{784FD399-B990-43EC-A67C-B647E4291EE2}"/>
    <cellStyle name="Heading 2" xfId="1" builtinId="1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47625</xdr:colOff>
      <xdr:row>23</xdr:row>
      <xdr:rowOff>85725</xdr:rowOff>
    </xdr:from>
    <xdr:to>
      <xdr:col>12</xdr:col>
      <xdr:colOff>56768</xdr:colOff>
      <xdr:row>28</xdr:row>
      <xdr:rowOff>95130</xdr:rowOff>
    </xdr:to>
    <xdr:pic>
      <xdr:nvPicPr>
        <xdr:cNvPr id="2" name="Picture 1">
          <a:extLst>
            <a:ext uri="{FF2B5EF4-FFF2-40B4-BE49-F238E27FC236}">
              <a16:creationId xmlns:a16="http://schemas.microsoft.com/office/drawing/2014/main" id="{82060D82-076A-4BB3-B400-9791B882CB82}"/>
            </a:ext>
          </a:extLst>
        </xdr:cNvPr>
        <xdr:cNvPicPr>
          <a:picLocks noChangeAspect="1"/>
        </xdr:cNvPicPr>
      </xdr:nvPicPr>
      <xdr:blipFill>
        <a:blip xmlns:r="http://schemas.openxmlformats.org/officeDocument/2006/relationships" r:embed="rId1"/>
        <a:stretch>
          <a:fillRect/>
        </a:stretch>
      </xdr:blipFill>
      <xdr:spPr>
        <a:xfrm>
          <a:off x="4581525" y="4533900"/>
          <a:ext cx="3057143" cy="961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20Workbo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DEX"/>
      <sheetName val="D1 BORROW COSTS"/>
      <sheetName val="G PROPERTY PURCHASE REC"/>
      <sheetName val="G PROPERTY SALE REC"/>
      <sheetName val="I1 TAX REC"/>
      <sheetName val="I2 CGT REC"/>
      <sheetName val="H1 IAS BAS SUMMARY"/>
      <sheetName val="Q3 DIST RECON"/>
      <sheetName val="S1 RENTAL SUMMARY"/>
      <sheetName val="M 501 Rollins"/>
      <sheetName val="M 502 Rollins"/>
      <sheetName val="U INSURANCE"/>
    </sheetNames>
    <sheetDataSet>
      <sheetData sheetId="0">
        <row r="7">
          <cell r="F7" t="str">
            <v>Abundance Super Fund</v>
          </cell>
        </row>
        <row r="8">
          <cell r="F8">
            <v>43646</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FBD79-FE78-4FC4-B765-94028623F695}">
  <dimension ref="A1:G46"/>
  <sheetViews>
    <sheetView tabSelected="1" workbookViewId="0">
      <selection activeCell="H34" sqref="H34"/>
    </sheetView>
  </sheetViews>
  <sheetFormatPr defaultRowHeight="15" x14ac:dyDescent="0.25"/>
  <cols>
    <col min="3" max="3" width="11.7109375" customWidth="1"/>
    <col min="6" max="6" width="10.5703125" customWidth="1"/>
    <col min="259" max="259" width="11.7109375" customWidth="1"/>
    <col min="262" max="262" width="10.5703125" customWidth="1"/>
    <col min="515" max="515" width="11.7109375" customWidth="1"/>
    <col min="518" max="518" width="10.5703125" customWidth="1"/>
    <col min="771" max="771" width="11.7109375" customWidth="1"/>
    <col min="774" max="774" width="10.5703125" customWidth="1"/>
    <col min="1027" max="1027" width="11.7109375" customWidth="1"/>
    <col min="1030" max="1030" width="10.5703125" customWidth="1"/>
    <col min="1283" max="1283" width="11.7109375" customWidth="1"/>
    <col min="1286" max="1286" width="10.5703125" customWidth="1"/>
    <col min="1539" max="1539" width="11.7109375" customWidth="1"/>
    <col min="1542" max="1542" width="10.5703125" customWidth="1"/>
    <col min="1795" max="1795" width="11.7109375" customWidth="1"/>
    <col min="1798" max="1798" width="10.5703125" customWidth="1"/>
    <col min="2051" max="2051" width="11.7109375" customWidth="1"/>
    <col min="2054" max="2054" width="10.5703125" customWidth="1"/>
    <col min="2307" max="2307" width="11.7109375" customWidth="1"/>
    <col min="2310" max="2310" width="10.5703125" customWidth="1"/>
    <col min="2563" max="2563" width="11.7109375" customWidth="1"/>
    <col min="2566" max="2566" width="10.5703125" customWidth="1"/>
    <col min="2819" max="2819" width="11.7109375" customWidth="1"/>
    <col min="2822" max="2822" width="10.5703125" customWidth="1"/>
    <col min="3075" max="3075" width="11.7109375" customWidth="1"/>
    <col min="3078" max="3078" width="10.5703125" customWidth="1"/>
    <col min="3331" max="3331" width="11.7109375" customWidth="1"/>
    <col min="3334" max="3334" width="10.5703125" customWidth="1"/>
    <col min="3587" max="3587" width="11.7109375" customWidth="1"/>
    <col min="3590" max="3590" width="10.5703125" customWidth="1"/>
    <col min="3843" max="3843" width="11.7109375" customWidth="1"/>
    <col min="3846" max="3846" width="10.5703125" customWidth="1"/>
    <col min="4099" max="4099" width="11.7109375" customWidth="1"/>
    <col min="4102" max="4102" width="10.5703125" customWidth="1"/>
    <col min="4355" max="4355" width="11.7109375" customWidth="1"/>
    <col min="4358" max="4358" width="10.5703125" customWidth="1"/>
    <col min="4611" max="4611" width="11.7109375" customWidth="1"/>
    <col min="4614" max="4614" width="10.5703125" customWidth="1"/>
    <col min="4867" max="4867" width="11.7109375" customWidth="1"/>
    <col min="4870" max="4870" width="10.5703125" customWidth="1"/>
    <col min="5123" max="5123" width="11.7109375" customWidth="1"/>
    <col min="5126" max="5126" width="10.5703125" customWidth="1"/>
    <col min="5379" max="5379" width="11.7109375" customWidth="1"/>
    <col min="5382" max="5382" width="10.5703125" customWidth="1"/>
    <col min="5635" max="5635" width="11.7109375" customWidth="1"/>
    <col min="5638" max="5638" width="10.5703125" customWidth="1"/>
    <col min="5891" max="5891" width="11.7109375" customWidth="1"/>
    <col min="5894" max="5894" width="10.5703125" customWidth="1"/>
    <col min="6147" max="6147" width="11.7109375" customWidth="1"/>
    <col min="6150" max="6150" width="10.5703125" customWidth="1"/>
    <col min="6403" max="6403" width="11.7109375" customWidth="1"/>
    <col min="6406" max="6406" width="10.5703125" customWidth="1"/>
    <col min="6659" max="6659" width="11.7109375" customWidth="1"/>
    <col min="6662" max="6662" width="10.5703125" customWidth="1"/>
    <col min="6915" max="6915" width="11.7109375" customWidth="1"/>
    <col min="6918" max="6918" width="10.5703125" customWidth="1"/>
    <col min="7171" max="7171" width="11.7109375" customWidth="1"/>
    <col min="7174" max="7174" width="10.5703125" customWidth="1"/>
    <col min="7427" max="7427" width="11.7109375" customWidth="1"/>
    <col min="7430" max="7430" width="10.5703125" customWidth="1"/>
    <col min="7683" max="7683" width="11.7109375" customWidth="1"/>
    <col min="7686" max="7686" width="10.5703125" customWidth="1"/>
    <col min="7939" max="7939" width="11.7109375" customWidth="1"/>
    <col min="7942" max="7942" width="10.5703125" customWidth="1"/>
    <col min="8195" max="8195" width="11.7109375" customWidth="1"/>
    <col min="8198" max="8198" width="10.5703125" customWidth="1"/>
    <col min="8451" max="8451" width="11.7109375" customWidth="1"/>
    <col min="8454" max="8454" width="10.5703125" customWidth="1"/>
    <col min="8707" max="8707" width="11.7109375" customWidth="1"/>
    <col min="8710" max="8710" width="10.5703125" customWidth="1"/>
    <col min="8963" max="8963" width="11.7109375" customWidth="1"/>
    <col min="8966" max="8966" width="10.5703125" customWidth="1"/>
    <col min="9219" max="9219" width="11.7109375" customWidth="1"/>
    <col min="9222" max="9222" width="10.5703125" customWidth="1"/>
    <col min="9475" max="9475" width="11.7109375" customWidth="1"/>
    <col min="9478" max="9478" width="10.5703125" customWidth="1"/>
    <col min="9731" max="9731" width="11.7109375" customWidth="1"/>
    <col min="9734" max="9734" width="10.5703125" customWidth="1"/>
    <col min="9987" max="9987" width="11.7109375" customWidth="1"/>
    <col min="9990" max="9990" width="10.5703125" customWidth="1"/>
    <col min="10243" max="10243" width="11.7109375" customWidth="1"/>
    <col min="10246" max="10246" width="10.5703125" customWidth="1"/>
    <col min="10499" max="10499" width="11.7109375" customWidth="1"/>
    <col min="10502" max="10502" width="10.5703125" customWidth="1"/>
    <col min="10755" max="10755" width="11.7109375" customWidth="1"/>
    <col min="10758" max="10758" width="10.5703125" customWidth="1"/>
    <col min="11011" max="11011" width="11.7109375" customWidth="1"/>
    <col min="11014" max="11014" width="10.5703125" customWidth="1"/>
    <col min="11267" max="11267" width="11.7109375" customWidth="1"/>
    <col min="11270" max="11270" width="10.5703125" customWidth="1"/>
    <col min="11523" max="11523" width="11.7109375" customWidth="1"/>
    <col min="11526" max="11526" width="10.5703125" customWidth="1"/>
    <col min="11779" max="11779" width="11.7109375" customWidth="1"/>
    <col min="11782" max="11782" width="10.5703125" customWidth="1"/>
    <col min="12035" max="12035" width="11.7109375" customWidth="1"/>
    <col min="12038" max="12038" width="10.5703125" customWidth="1"/>
    <col min="12291" max="12291" width="11.7109375" customWidth="1"/>
    <col min="12294" max="12294" width="10.5703125" customWidth="1"/>
    <col min="12547" max="12547" width="11.7109375" customWidth="1"/>
    <col min="12550" max="12550" width="10.5703125" customWidth="1"/>
    <col min="12803" max="12803" width="11.7109375" customWidth="1"/>
    <col min="12806" max="12806" width="10.5703125" customWidth="1"/>
    <col min="13059" max="13059" width="11.7109375" customWidth="1"/>
    <col min="13062" max="13062" width="10.5703125" customWidth="1"/>
    <col min="13315" max="13315" width="11.7109375" customWidth="1"/>
    <col min="13318" max="13318" width="10.5703125" customWidth="1"/>
    <col min="13571" max="13571" width="11.7109375" customWidth="1"/>
    <col min="13574" max="13574" width="10.5703125" customWidth="1"/>
    <col min="13827" max="13827" width="11.7109375" customWidth="1"/>
    <col min="13830" max="13830" width="10.5703125" customWidth="1"/>
    <col min="14083" max="14083" width="11.7109375" customWidth="1"/>
    <col min="14086" max="14086" width="10.5703125" customWidth="1"/>
    <col min="14339" max="14339" width="11.7109375" customWidth="1"/>
    <col min="14342" max="14342" width="10.5703125" customWidth="1"/>
    <col min="14595" max="14595" width="11.7109375" customWidth="1"/>
    <col min="14598" max="14598" width="10.5703125" customWidth="1"/>
    <col min="14851" max="14851" width="11.7109375" customWidth="1"/>
    <col min="14854" max="14854" width="10.5703125" customWidth="1"/>
    <col min="15107" max="15107" width="11.7109375" customWidth="1"/>
    <col min="15110" max="15110" width="10.5703125" customWidth="1"/>
    <col min="15363" max="15363" width="11.7109375" customWidth="1"/>
    <col min="15366" max="15366" width="10.5703125" customWidth="1"/>
    <col min="15619" max="15619" width="11.7109375" customWidth="1"/>
    <col min="15622" max="15622" width="10.5703125" customWidth="1"/>
    <col min="15875" max="15875" width="11.7109375" customWidth="1"/>
    <col min="15878" max="15878" width="10.5703125" customWidth="1"/>
    <col min="16131" max="16131" width="11.7109375" customWidth="1"/>
    <col min="16134" max="16134" width="10.5703125" customWidth="1"/>
  </cols>
  <sheetData>
    <row r="1" spans="1:7" x14ac:dyDescent="0.25">
      <c r="A1" s="23" t="s">
        <v>0</v>
      </c>
      <c r="B1" s="23"/>
      <c r="C1" s="24" t="str">
        <f>+[1]HOME!$F$7</f>
        <v>Abundance Super Fund</v>
      </c>
      <c r="D1" s="24"/>
      <c r="E1" s="24"/>
      <c r="F1" s="1"/>
    </row>
    <row r="2" spans="1:7" x14ac:dyDescent="0.25">
      <c r="A2" s="23"/>
      <c r="B2" s="23"/>
      <c r="C2" s="25"/>
      <c r="D2" s="25"/>
      <c r="E2" s="25"/>
      <c r="F2" s="1"/>
    </row>
    <row r="3" spans="1:7" x14ac:dyDescent="0.25">
      <c r="A3" s="1" t="s">
        <v>1</v>
      </c>
      <c r="B3" s="1"/>
      <c r="C3" s="26">
        <f>+[1]HOME!F8</f>
        <v>43646</v>
      </c>
      <c r="D3" s="26"/>
      <c r="E3" s="26"/>
      <c r="F3" s="1"/>
    </row>
    <row r="4" spans="1:7" x14ac:dyDescent="0.25">
      <c r="A4" s="1"/>
      <c r="B4" s="23"/>
      <c r="C4" s="23"/>
      <c r="D4" s="23"/>
      <c r="E4" s="2"/>
      <c r="F4" s="1"/>
    </row>
    <row r="5" spans="1:7" ht="16.5" thickBot="1" x14ac:dyDescent="0.3">
      <c r="A5" s="22" t="s">
        <v>2</v>
      </c>
      <c r="B5" s="22"/>
      <c r="C5" s="22"/>
      <c r="D5" s="22"/>
      <c r="E5" s="22"/>
      <c r="F5" s="22"/>
      <c r="G5" s="22"/>
    </row>
    <row r="6" spans="1:7" ht="15.75" thickTop="1" x14ac:dyDescent="0.25"/>
    <row r="7" spans="1:7" x14ac:dyDescent="0.25">
      <c r="A7" s="3" t="s">
        <v>3</v>
      </c>
      <c r="B7" s="3" t="s">
        <v>4</v>
      </c>
      <c r="G7" s="4" t="s">
        <v>5</v>
      </c>
    </row>
    <row r="8" spans="1:7" x14ac:dyDescent="0.25">
      <c r="A8" s="5"/>
      <c r="B8" s="21" t="s">
        <v>6</v>
      </c>
      <c r="C8" s="21"/>
      <c r="D8" s="21"/>
      <c r="E8" s="21"/>
      <c r="F8" s="6">
        <v>88</v>
      </c>
      <c r="G8" s="7" t="s">
        <v>7</v>
      </c>
    </row>
    <row r="9" spans="1:7" x14ac:dyDescent="0.25">
      <c r="A9" s="5"/>
      <c r="B9" s="21" t="s">
        <v>8</v>
      </c>
      <c r="C9" s="21"/>
      <c r="D9" s="21"/>
      <c r="E9" s="21"/>
      <c r="F9" s="6">
        <v>62</v>
      </c>
      <c r="G9" s="7" t="s">
        <v>7</v>
      </c>
    </row>
    <row r="10" spans="1:7" x14ac:dyDescent="0.25">
      <c r="A10" s="5"/>
      <c r="B10" s="21"/>
      <c r="C10" s="21"/>
      <c r="D10" s="21"/>
      <c r="E10" s="21"/>
      <c r="F10" s="6"/>
      <c r="G10" s="7"/>
    </row>
    <row r="11" spans="1:7" x14ac:dyDescent="0.25">
      <c r="A11" s="5"/>
      <c r="B11" s="21" t="s">
        <v>9</v>
      </c>
      <c r="C11" s="21"/>
      <c r="D11" s="21"/>
      <c r="E11" s="21"/>
      <c r="F11" s="6">
        <f>E30</f>
        <v>560.10001095290261</v>
      </c>
      <c r="G11" s="7" t="s">
        <v>10</v>
      </c>
    </row>
    <row r="12" spans="1:7" ht="15.75" thickBot="1" x14ac:dyDescent="0.3">
      <c r="A12" s="5"/>
      <c r="B12" s="8"/>
      <c r="C12" s="8"/>
      <c r="D12" s="8"/>
      <c r="E12" s="8"/>
      <c r="F12" s="9">
        <f>SUM(F8:F11)</f>
        <v>710.10001095290261</v>
      </c>
      <c r="G12" s="7"/>
    </row>
    <row r="13" spans="1:7" ht="15.75" thickTop="1" x14ac:dyDescent="0.25">
      <c r="A13" s="5"/>
      <c r="B13" s="8"/>
      <c r="C13" s="8"/>
      <c r="D13" s="8"/>
      <c r="E13" s="8"/>
      <c r="F13" s="6"/>
      <c r="G13" s="7"/>
    </row>
    <row r="14" spans="1:7" x14ac:dyDescent="0.25">
      <c r="A14" s="3" t="s">
        <v>3</v>
      </c>
      <c r="B14" s="10" t="s">
        <v>11</v>
      </c>
      <c r="C14" s="8"/>
      <c r="D14" s="8"/>
      <c r="E14" s="8"/>
      <c r="F14" s="6"/>
      <c r="G14" s="4" t="s">
        <v>5</v>
      </c>
    </row>
    <row r="15" spans="1:7" x14ac:dyDescent="0.25">
      <c r="A15" s="5"/>
      <c r="B15" s="21" t="s">
        <v>12</v>
      </c>
      <c r="C15" s="21"/>
      <c r="D15" s="21"/>
      <c r="E15" s="21"/>
      <c r="F15" s="6">
        <v>450</v>
      </c>
      <c r="G15" s="7" t="s">
        <v>13</v>
      </c>
    </row>
    <row r="16" spans="1:7" x14ac:dyDescent="0.25">
      <c r="A16" s="5"/>
      <c r="B16" s="21" t="s">
        <v>14</v>
      </c>
      <c r="C16" s="21"/>
      <c r="D16" s="21"/>
      <c r="E16" s="21"/>
      <c r="F16" s="6">
        <v>1495</v>
      </c>
      <c r="G16" s="7" t="s">
        <v>15</v>
      </c>
    </row>
    <row r="17" spans="1:7" x14ac:dyDescent="0.25">
      <c r="A17" s="5"/>
      <c r="B17" s="21" t="s">
        <v>16</v>
      </c>
      <c r="C17" s="21"/>
      <c r="D17" s="21"/>
      <c r="E17" s="21"/>
      <c r="F17" s="6">
        <v>495</v>
      </c>
      <c r="G17" s="7" t="s">
        <v>15</v>
      </c>
    </row>
    <row r="18" spans="1:7" x14ac:dyDescent="0.25">
      <c r="A18" s="5"/>
      <c r="B18" s="21" t="s">
        <v>17</v>
      </c>
      <c r="C18" s="21"/>
      <c r="D18" s="21"/>
      <c r="E18" s="21"/>
      <c r="F18" s="6">
        <v>395</v>
      </c>
      <c r="G18" s="7" t="s">
        <v>7</v>
      </c>
    </row>
    <row r="19" spans="1:7" x14ac:dyDescent="0.25">
      <c r="A19" s="5"/>
      <c r="B19" s="21" t="s">
        <v>18</v>
      </c>
      <c r="C19" s="21"/>
      <c r="D19" s="21"/>
      <c r="E19" s="21"/>
      <c r="F19" s="6">
        <v>2129.77</v>
      </c>
      <c r="G19" s="7" t="s">
        <v>7</v>
      </c>
    </row>
    <row r="20" spans="1:7" x14ac:dyDescent="0.25">
      <c r="A20" s="5"/>
      <c r="B20" s="21"/>
      <c r="C20" s="21"/>
      <c r="D20" s="21"/>
      <c r="E20" s="21"/>
      <c r="F20" s="6"/>
      <c r="G20" s="7"/>
    </row>
    <row r="21" spans="1:7" ht="15.75" thickBot="1" x14ac:dyDescent="0.3">
      <c r="F21" s="9">
        <f>SUM(F15:F20)</f>
        <v>4964.7700000000004</v>
      </c>
    </row>
    <row r="22" spans="1:7" ht="15.75" thickTop="1" x14ac:dyDescent="0.25">
      <c r="F22" s="6"/>
    </row>
    <row r="24" spans="1:7" x14ac:dyDescent="0.25">
      <c r="B24" s="1" t="s">
        <v>19</v>
      </c>
      <c r="D24" s="16" t="s">
        <v>20</v>
      </c>
      <c r="E24" s="16"/>
      <c r="F24" s="16"/>
    </row>
    <row r="25" spans="1:7" x14ac:dyDescent="0.25">
      <c r="B25" s="1" t="s">
        <v>21</v>
      </c>
      <c r="D25" s="16">
        <v>201047933</v>
      </c>
      <c r="E25" s="16"/>
      <c r="F25" s="16"/>
    </row>
    <row r="26" spans="1:7" x14ac:dyDescent="0.25">
      <c r="B26" s="1" t="s">
        <v>22</v>
      </c>
      <c r="D26" s="17">
        <f>F21</f>
        <v>4964.7700000000004</v>
      </c>
      <c r="E26" s="16"/>
      <c r="F26" s="16"/>
    </row>
    <row r="27" spans="1:7" x14ac:dyDescent="0.25">
      <c r="B27" s="1" t="s">
        <v>23</v>
      </c>
      <c r="D27" s="18" t="s">
        <v>24</v>
      </c>
      <c r="E27" s="18"/>
      <c r="F27" s="18"/>
    </row>
    <row r="29" spans="1:7" ht="45" x14ac:dyDescent="0.25">
      <c r="B29" s="11" t="s">
        <v>25</v>
      </c>
      <c r="C29" s="11" t="s">
        <v>26</v>
      </c>
      <c r="D29" s="12" t="s">
        <v>27</v>
      </c>
      <c r="E29" s="11" t="s">
        <v>28</v>
      </c>
      <c r="F29" s="11" t="s">
        <v>29</v>
      </c>
    </row>
    <row r="30" spans="1:7" x14ac:dyDescent="0.25">
      <c r="B30" s="13">
        <v>2019</v>
      </c>
      <c r="C30" s="14">
        <f>D26</f>
        <v>4964.7700000000004</v>
      </c>
      <c r="D30" s="15">
        <v>206</v>
      </c>
      <c r="E30" s="14">
        <f t="shared" ref="E30:E35" si="0">(D30/D$37)*$D$26</f>
        <v>560.10001095290261</v>
      </c>
      <c r="F30" s="14">
        <f t="shared" ref="F30:F35" si="1">C30-E30</f>
        <v>4404.6699890470982</v>
      </c>
    </row>
    <row r="31" spans="1:7" x14ac:dyDescent="0.25">
      <c r="B31" s="13">
        <v>2020</v>
      </c>
      <c r="C31" s="14">
        <f>F30</f>
        <v>4404.6699890470982</v>
      </c>
      <c r="D31">
        <v>365</v>
      </c>
      <c r="E31" s="14">
        <f t="shared" si="0"/>
        <v>992.41021358159924</v>
      </c>
      <c r="F31" s="14">
        <f t="shared" si="1"/>
        <v>3412.2597754654989</v>
      </c>
    </row>
    <row r="32" spans="1:7" x14ac:dyDescent="0.25">
      <c r="B32" s="13">
        <v>2021</v>
      </c>
      <c r="C32" s="14">
        <f>F31</f>
        <v>3412.2597754654989</v>
      </c>
      <c r="D32">
        <v>366</v>
      </c>
      <c r="E32" s="14">
        <f t="shared" si="0"/>
        <v>995.1291456736036</v>
      </c>
      <c r="F32" s="14">
        <f t="shared" si="1"/>
        <v>2417.1306297918954</v>
      </c>
    </row>
    <row r="33" spans="2:7" x14ac:dyDescent="0.25">
      <c r="B33" s="13">
        <v>2022</v>
      </c>
      <c r="C33" s="14">
        <f>F32</f>
        <v>2417.1306297918954</v>
      </c>
      <c r="D33">
        <v>365</v>
      </c>
      <c r="E33" s="14">
        <f t="shared" si="0"/>
        <v>992.41021358159924</v>
      </c>
      <c r="F33" s="14">
        <f t="shared" si="1"/>
        <v>1424.7204162102962</v>
      </c>
    </row>
    <row r="34" spans="2:7" x14ac:dyDescent="0.25">
      <c r="B34" s="13">
        <v>2023</v>
      </c>
      <c r="C34" s="14">
        <f>F33</f>
        <v>1424.7204162102962</v>
      </c>
      <c r="D34">
        <v>365</v>
      </c>
      <c r="E34" s="14">
        <f t="shared" si="0"/>
        <v>992.41021358159924</v>
      </c>
      <c r="F34" s="14">
        <f t="shared" si="1"/>
        <v>432.31020262869697</v>
      </c>
    </row>
    <row r="35" spans="2:7" x14ac:dyDescent="0.25">
      <c r="B35" s="13">
        <v>2024</v>
      </c>
      <c r="C35" s="14">
        <f>F34</f>
        <v>432.31020262869697</v>
      </c>
      <c r="D35">
        <f>365-D30</f>
        <v>159</v>
      </c>
      <c r="E35" s="14">
        <f t="shared" si="0"/>
        <v>432.31020262869663</v>
      </c>
      <c r="F35" s="14">
        <f t="shared" si="1"/>
        <v>0</v>
      </c>
    </row>
    <row r="37" spans="2:7" x14ac:dyDescent="0.25">
      <c r="D37">
        <f>SUM(D30:D35)</f>
        <v>1826</v>
      </c>
    </row>
    <row r="39" spans="2:7" x14ac:dyDescent="0.25">
      <c r="B39" s="3" t="s">
        <v>30</v>
      </c>
    </row>
    <row r="40" spans="2:7" x14ac:dyDescent="0.25">
      <c r="B40" t="s">
        <v>31</v>
      </c>
      <c r="F40" s="6">
        <f>F30</f>
        <v>4404.6699890470982</v>
      </c>
      <c r="G40" s="7" t="s">
        <v>32</v>
      </c>
    </row>
    <row r="41" spans="2:7" x14ac:dyDescent="0.25">
      <c r="F41" s="6"/>
      <c r="G41" s="7"/>
    </row>
    <row r="42" spans="2:7" ht="15.75" thickBot="1" x14ac:dyDescent="0.3">
      <c r="F42" s="9">
        <v>0</v>
      </c>
    </row>
    <row r="43" spans="2:7" ht="15.75" thickTop="1" x14ac:dyDescent="0.25"/>
    <row r="44" spans="2:7" ht="28.5" customHeight="1" x14ac:dyDescent="0.25">
      <c r="B44" s="19" t="s">
        <v>33</v>
      </c>
      <c r="C44" s="19"/>
      <c r="D44" s="19"/>
      <c r="E44" s="19"/>
      <c r="F44" s="19"/>
      <c r="G44" s="19"/>
    </row>
    <row r="46" spans="2:7" ht="96.75" customHeight="1" x14ac:dyDescent="0.25">
      <c r="B46" s="20" t="s">
        <v>34</v>
      </c>
      <c r="C46" s="20"/>
      <c r="D46" s="20"/>
      <c r="E46" s="20"/>
      <c r="F46" s="20"/>
      <c r="G46" s="20"/>
    </row>
  </sheetData>
  <mergeCells count="23">
    <mergeCell ref="B4:D4"/>
    <mergeCell ref="A1:B1"/>
    <mergeCell ref="C1:E1"/>
    <mergeCell ref="A2:B2"/>
    <mergeCell ref="C2:E2"/>
    <mergeCell ref="C3:E3"/>
    <mergeCell ref="D24:F24"/>
    <mergeCell ref="A5:G5"/>
    <mergeCell ref="B8:E8"/>
    <mergeCell ref="B9:E9"/>
    <mergeCell ref="B10:E10"/>
    <mergeCell ref="B11:E11"/>
    <mergeCell ref="B15:E15"/>
    <mergeCell ref="B16:E16"/>
    <mergeCell ref="B17:E17"/>
    <mergeCell ref="B18:E18"/>
    <mergeCell ref="B19:E19"/>
    <mergeCell ref="B20:E20"/>
    <mergeCell ref="D25:F25"/>
    <mergeCell ref="D26:F26"/>
    <mergeCell ref="D27:F27"/>
    <mergeCell ref="B44:G44"/>
    <mergeCell ref="B46:G46"/>
  </mergeCells>
  <pageMargins left="0.7" right="0.7" top="0.75" bottom="0.75" header="0.3" footer="0.3"/>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09F7F56125D54F90392E74B6CA87E9" ma:contentTypeVersion="18" ma:contentTypeDescription="Create a new document." ma:contentTypeScope="" ma:versionID="842390ac848af0098864043d8554602b">
  <xsd:schema xmlns:xsd="http://www.w3.org/2001/XMLSchema" xmlns:xs="http://www.w3.org/2001/XMLSchema" xmlns:p="http://schemas.microsoft.com/office/2006/metadata/properties" xmlns:ns2="fdeb6669-d464-4701-bd3a-0c342e62f23c" xmlns:ns3="49111568-fa7e-4c01-9031-519e05a26ba5" targetNamespace="http://schemas.microsoft.com/office/2006/metadata/properties" ma:root="true" ma:fieldsID="b18ac41a83b0b1359b068dae1bf77db2" ns2:_="" ns3:_="">
    <xsd:import namespace="fdeb6669-d464-4701-bd3a-0c342e62f23c"/>
    <xsd:import namespace="49111568-fa7e-4c01-9031-519e05a26ba5"/>
    <xsd:element name="properties">
      <xsd:complexType>
        <xsd:sequence>
          <xsd:element name="documentManagement">
            <xsd:complexType>
              <xsd:all>
                <xsd:element ref="ns2:SharedDocumentAccessGuid" minOccurs="0"/>
                <xsd:element ref="ns2:Archived" minOccurs="0"/>
                <xsd:element ref="ns2:MigratedSourceSystemLocation" minOccurs="0"/>
                <xsd:element ref="ns2:JSONPreview" minOccurs="0"/>
                <xsd:element ref="ns2:MigratedSourceSystemLocationNote" minOccurs="0"/>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b6669-d464-4701-bd3a-0c342e62f23c" elementFormDefault="qualified">
    <xsd:import namespace="http://schemas.microsoft.com/office/2006/documentManagement/types"/>
    <xsd:import namespace="http://schemas.microsoft.com/office/infopath/2007/PartnerControls"/>
    <xsd:element name="SharedDocumentAccessGuid" ma:index="8" nillable="true" ma:displayName="SharedDocumentAccessGuid" ma:hidden="true" ma:internalName="SharedDocumentAccessGuid">
      <xsd:simpleType>
        <xsd:restriction base="dms:Text"/>
      </xsd:simpleType>
    </xsd:element>
    <xsd:element name="Archived" ma:index="9" nillable="true" ma:displayName="Archived" ma:internalName="Archived">
      <xsd:simpleType>
        <xsd:restriction base="dms:Boolean"/>
      </xsd:simpleType>
    </xsd:element>
    <xsd:element name="MigratedSourceSystemLocation" ma:index="10" nillable="true" ma:displayName="MigratedSourceSystemLocation" ma:hidden="true" ma:internalName="MigratedSourceSystemLocation">
      <xsd:simpleType>
        <xsd:restriction base="dms:Text"/>
      </xsd:simpleType>
    </xsd:element>
    <xsd:element name="JSONPreview" ma:index="11" nillable="true" ma:displayName="JSONPreview" ma:hidden="true" ma:internalName="JSONPreview">
      <xsd:simpleType>
        <xsd:restriction base="dms:Note"/>
      </xsd:simpleType>
    </xsd:element>
    <xsd:element name="MigratedSourceSystemLocationNote" ma:index="12" nillable="true" ma:displayName="MigratedSourceSystemLocationNote" ma:hidden="true" ma:internalName="MigratedSourceSystemLocationNote">
      <xsd:simpleType>
        <xsd:restriction base="dms:Note"/>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9aee0b57-a322-45e9-8e24-38de1839965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111568-fa7e-4c01-9031-519e05a26ba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0d837cf9-c01c-4b0b-8305-210fb7789d92}" ma:internalName="TaxCatchAll" ma:showField="CatchAllData" ma:web="49111568-fa7e-4c01-9031-519e05a26ba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rchived xmlns="fdeb6669-d464-4701-bd3a-0c342e62f23c" xsi:nil="true"/>
    <MigratedSourceSystemLocation xmlns="fdeb6669-d464-4701-bd3a-0c342e62f23c" xsi:nil="true"/>
    <JSONPreview xmlns="fdeb6669-d464-4701-bd3a-0c342e62f23c" xsi:nil="true"/>
    <SharedDocumentAccessGuid xmlns="fdeb6669-d464-4701-bd3a-0c342e62f23c" xsi:nil="true"/>
    <MigratedSourceSystemLocationNote xmlns="fdeb6669-d464-4701-bd3a-0c342e62f23c" xsi:nil="true"/>
    <TaxCatchAll xmlns="49111568-fa7e-4c01-9031-519e05a26ba5" xsi:nil="true"/>
    <lcf76f155ced4ddcb4097134ff3c332f xmlns="fdeb6669-d464-4701-bd3a-0c342e62f23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B661528-9AF8-480E-A0A1-E7B4FEEEEA5B}"/>
</file>

<file path=customXml/itemProps2.xml><?xml version="1.0" encoding="utf-8"?>
<ds:datastoreItem xmlns:ds="http://schemas.openxmlformats.org/officeDocument/2006/customXml" ds:itemID="{BD1EB857-427C-4309-8528-1C49D1BA5B6F}"/>
</file>

<file path=customXml/itemProps3.xml><?xml version="1.0" encoding="utf-8"?>
<ds:datastoreItem xmlns:ds="http://schemas.openxmlformats.org/officeDocument/2006/customXml" ds:itemID="{C78345B7-58D0-493A-9DA4-703B2E3B98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D1 BORROW COSTS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Gisella D’Orio – Green Frog Super</dc:creator>
  <cp:lastModifiedBy>Gisella D’Orio – Green Frog Super</cp:lastModifiedBy>
  <dcterms:created xsi:type="dcterms:W3CDTF">2019-07-10T06:47:22Z</dcterms:created>
  <dcterms:modified xsi:type="dcterms:W3CDTF">2019-07-10T07:15:30Z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0x0101003409F7F56125D54F90392E74B6CA87E9</vt:lpwstr>
  </property>
</Properties>
</file>