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VAA\2021\Workpapers\2. Income Tax &amp; GST\GST\"/>
    </mc:Choice>
  </mc:AlternateContent>
  <xr:revisionPtr revIDLastSave="0" documentId="13_ncr:1_{8AAF1967-4BAD-4413-8DBF-6FBCABE3708E}" xr6:coauthVersionLast="47" xr6:coauthVersionMax="47" xr10:uidLastSave="{00000000-0000-0000-0000-000000000000}"/>
  <bookViews>
    <workbookView xWindow="28680" yWindow="-120" windowWidth="29040" windowHeight="15840" xr2:uid="{C250ACDD-658A-470A-8685-77EA3BAEF1CF}"/>
  </bookViews>
  <sheets>
    <sheet name="2021" sheetId="2" r:id="rId1"/>
    <sheet name="202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  <c r="H43" i="2"/>
  <c r="H42" i="2"/>
  <c r="H39" i="2"/>
  <c r="H38" i="2"/>
  <c r="H37" i="2"/>
  <c r="H36" i="2"/>
  <c r="H35" i="2"/>
  <c r="F37" i="2"/>
  <c r="D11" i="2"/>
  <c r="I11" i="2" s="1"/>
  <c r="H45" i="2"/>
  <c r="H33" i="2"/>
  <c r="H32" i="2"/>
  <c r="H31" i="2"/>
  <c r="H30" i="2"/>
  <c r="H29" i="2"/>
  <c r="H28" i="2"/>
  <c r="H27" i="2"/>
  <c r="H26" i="2"/>
  <c r="H19" i="2"/>
  <c r="G19" i="2"/>
  <c r="F19" i="2"/>
  <c r="E19" i="2"/>
  <c r="D19" i="2"/>
  <c r="C19" i="2"/>
  <c r="I18" i="2"/>
  <c r="I19" i="2" s="1"/>
  <c r="C50" i="2" s="1"/>
  <c r="I17" i="2"/>
  <c r="I16" i="2"/>
  <c r="I15" i="2"/>
  <c r="H12" i="2"/>
  <c r="G12" i="2"/>
  <c r="G21" i="2" s="1"/>
  <c r="F12" i="2"/>
  <c r="F21" i="2" s="1"/>
  <c r="E12" i="2"/>
  <c r="C12" i="2"/>
  <c r="I10" i="2"/>
  <c r="I9" i="2"/>
  <c r="I8" i="2"/>
  <c r="D11" i="1"/>
  <c r="H21" i="2" l="1"/>
  <c r="C21" i="2"/>
  <c r="E21" i="2"/>
  <c r="H46" i="2"/>
  <c r="I12" i="2"/>
  <c r="I21" i="2" s="1"/>
  <c r="H48" i="2" s="1"/>
  <c r="D12" i="2"/>
  <c r="D21" i="2" s="1"/>
  <c r="H27" i="1"/>
  <c r="H28" i="1"/>
  <c r="H29" i="1"/>
  <c r="H30" i="1"/>
  <c r="H31" i="1"/>
  <c r="H32" i="1"/>
  <c r="H33" i="1"/>
  <c r="H34" i="1"/>
  <c r="H35" i="1"/>
  <c r="C49" i="2" l="1"/>
  <c r="H38" i="1"/>
  <c r="H36" i="1"/>
  <c r="H26" i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C12" i="1"/>
  <c r="I11" i="1"/>
  <c r="I10" i="1"/>
  <c r="I9" i="1"/>
  <c r="I8" i="1"/>
  <c r="C52" i="2" l="1"/>
  <c r="C55" i="2" s="1"/>
  <c r="H37" i="1"/>
  <c r="G21" i="1"/>
  <c r="H21" i="1"/>
  <c r="F21" i="1"/>
  <c r="E21" i="1"/>
  <c r="D21" i="1"/>
  <c r="I19" i="1"/>
  <c r="C41" i="1" s="1"/>
  <c r="C21" i="1"/>
  <c r="I12" i="1"/>
  <c r="C40" i="1" s="1"/>
  <c r="C43" i="1" l="1"/>
  <c r="C46" i="1" s="1"/>
  <c r="I21" i="1"/>
  <c r="H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93F5667A-1C00-4604-853D-FC51D0D83BFB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<sst xmlns="http://schemas.openxmlformats.org/spreadsheetml/2006/main" count="125" uniqueCount="50">
  <si>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</si>
  <si>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</si>
  <si>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</si>
  <si>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</si>
  <si>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</si>
  <si>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</si>
  <si>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</si>
  <si>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</si>
  <si>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</si>
  <si>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</si>
  <si>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</si>
  <si>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</si>
  <si>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</si>
  <si>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</si>
  <si>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</si>
  <si>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</si>
  <si>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</si>
  <si>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</si>
  <si>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</si>
  <si>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</si>
  <si>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</si>
  <si>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</si>
  <si>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</si>
  <si>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</si>
  <si>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</si>
  <si>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</si>
  <si>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</si>
  <si>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</si>
  <si>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</si>
  <si>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</si>
  <si>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</si>
  <si>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</si>
  <si>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</si>
  <si>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</si>
  <si>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Koorootang Pty Ltd Superannuation Fund</t>
  </si>
  <si>
    <t>CM</t>
  </si>
  <si>
    <t>GST Instalments 2020</t>
  </si>
  <si>
    <t>Annual GST Report 2020</t>
  </si>
  <si>
    <t>DB</t>
  </si>
  <si>
    <t>GST Instalments 2021</t>
  </si>
  <si>
    <t>Annual GST Report 2021</t>
  </si>
  <si>
    <t>Client is claiming 100% GST on accounting fees</t>
  </si>
  <si>
    <t>Inv 0723</t>
  </si>
  <si>
    <t>Inv 0819</t>
  </si>
  <si>
    <t>Inv 0929</t>
  </si>
  <si>
    <t>Inv 1108</t>
  </si>
  <si>
    <t>Inv 1311</t>
  </si>
  <si>
    <t>Client is not claiming any GST on BT</t>
  </si>
  <si>
    <t>Advisor fees</t>
  </si>
  <si>
    <t>Investment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</si>
</sst>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165" fontId="5" fillId="0" borderId="8" xfId="3" applyNumberFormat="1" applyBorder="1" applyAlignment="1"/>
    <xf numFmtId="0" fontId="5" fillId="0" borderId="0" xfId="3" applyAlignment="1">
      <alignment wrapText="1"/>
    </xf>
    <xf numFmtId="0" fontId="14" fillId="0" borderId="0" xfId="3" applyFont="1" applyAlignment="1">
      <alignment wrapText="1"/>
    </xf>
    <xf numFmtId="0" fontId="5" fillId="0" borderId="0" xfId="3" applyFont="1" applyAlignment="1"/>
    <xf numFmtId="0" fontId="5" fillId="0" borderId="0" xfId="3" applyFont="1" applyAlignment="1">
      <alignment wrapText="1"/>
    </xf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F31C4-0A0D-4108-9517-0C3B4758ED58}">
  <dimension ref="A1:I55"/>
  <sheetViews>
    <sheetView tabSelected="1" workbookViewId="0">
      <selection activeCell="I11" sqref="I11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35</v>
      </c>
      <c r="I3" s="19">
        <v>44503</v>
      </c>
    </row>
    <row r="4" spans="1:9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38</v>
      </c>
      <c r="I4" s="23">
        <v>44504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80" t="s">
        <v>8</v>
      </c>
      <c r="B7" s="81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/>
      <c r="D8" s="66">
        <v>92</v>
      </c>
      <c r="E8" s="66"/>
      <c r="F8" s="67"/>
      <c r="G8" s="66"/>
      <c r="H8" s="66"/>
      <c r="I8" s="66">
        <f>C8-D8+E8+F8+G8+H8</f>
        <v>-92</v>
      </c>
    </row>
    <row r="9" spans="1:9" x14ac:dyDescent="0.25">
      <c r="A9" s="34" t="s">
        <v>17</v>
      </c>
      <c r="B9" s="35"/>
      <c r="C9" s="66"/>
      <c r="D9" s="68">
        <v>137</v>
      </c>
      <c r="E9" s="68"/>
      <c r="F9" s="69"/>
      <c r="G9" s="68"/>
      <c r="H9" s="68"/>
      <c r="I9" s="66">
        <f>C9-D9+E9+F9+G9+H9</f>
        <v>-137</v>
      </c>
    </row>
    <row r="10" spans="1:9" x14ac:dyDescent="0.25">
      <c r="A10" s="34" t="s">
        <v>18</v>
      </c>
      <c r="B10" s="35"/>
      <c r="C10" s="66"/>
      <c r="D10" s="68">
        <v>92</v>
      </c>
      <c r="E10" s="68"/>
      <c r="F10" s="69"/>
      <c r="G10" s="68"/>
      <c r="H10" s="68"/>
      <c r="I10" s="66">
        <f>C10-D10+E10+F10+G10+H10</f>
        <v>-92</v>
      </c>
    </row>
    <row r="11" spans="1:9" x14ac:dyDescent="0.25">
      <c r="A11" s="34" t="s">
        <v>19</v>
      </c>
      <c r="B11" s="35"/>
      <c r="C11" s="66"/>
      <c r="D11" s="68">
        <f>92</f>
        <v>92</v>
      </c>
      <c r="E11" s="68"/>
      <c r="F11" s="69"/>
      <c r="G11" s="68"/>
      <c r="H11" s="68"/>
      <c r="I11" s="66">
        <f>C11-D11+E11+F11+G11+H11</f>
        <v>-92</v>
      </c>
    </row>
    <row r="12" spans="1:9" x14ac:dyDescent="0.25">
      <c r="A12" s="36"/>
      <c r="B12" s="29" t="s">
        <v>20</v>
      </c>
      <c r="C12" s="70">
        <f t="shared" ref="C12:I12" si="0">SUM(C8:C11)</f>
        <v>0</v>
      </c>
      <c r="D12" s="70">
        <f t="shared" si="0"/>
        <v>413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-413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82" t="s">
        <v>21</v>
      </c>
      <c r="B14" s="83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0</v>
      </c>
      <c r="D18" s="68">
        <v>983</v>
      </c>
      <c r="E18" s="68"/>
      <c r="F18" s="69"/>
      <c r="G18" s="68"/>
      <c r="H18" s="68"/>
      <c r="I18" s="66">
        <f>C18-D18+E18+F18+G18+H18</f>
        <v>-983</v>
      </c>
    </row>
    <row r="19" spans="1:9" x14ac:dyDescent="0.25">
      <c r="A19" s="36"/>
      <c r="B19" s="29" t="s">
        <v>20</v>
      </c>
      <c r="C19" s="71">
        <f t="shared" ref="C19:I19" si="1">SUM(C15:C18)</f>
        <v>0</v>
      </c>
      <c r="D19" s="71">
        <f t="shared" si="1"/>
        <v>983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-983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84" t="s">
        <v>23</v>
      </c>
      <c r="B21" s="85"/>
      <c r="C21" s="72">
        <f t="shared" ref="C21:I21" si="2">+C12-C19</f>
        <v>0</v>
      </c>
      <c r="D21" s="72">
        <f>+D12-D19</f>
        <v>-570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570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6" t="s">
        <v>25</v>
      </c>
      <c r="D24" s="86"/>
      <c r="E24" s="86" t="s">
        <v>26</v>
      </c>
      <c r="F24" s="86"/>
      <c r="G24" s="79" t="s">
        <v>27</v>
      </c>
      <c r="H24" s="79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hidden="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hidden="1" x14ac:dyDescent="0.25">
      <c r="A27" s="47"/>
      <c r="B27" s="64"/>
      <c r="C27" s="48"/>
      <c r="D27" s="48"/>
      <c r="E27" s="48"/>
      <c r="F27" s="48"/>
      <c r="G27" s="48"/>
      <c r="H27" s="48">
        <f t="shared" ref="H27:H45" si="3">D27-F27</f>
        <v>0</v>
      </c>
    </row>
    <row r="28" spans="1:9" hidden="1" x14ac:dyDescent="0.25">
      <c r="A28" s="65"/>
      <c r="C28" s="48"/>
      <c r="D28" s="48"/>
      <c r="E28" s="48"/>
      <c r="F28" s="48"/>
      <c r="G28" s="48"/>
      <c r="H28" s="48">
        <f t="shared" si="3"/>
        <v>0</v>
      </c>
    </row>
    <row r="29" spans="1:9" hidden="1" x14ac:dyDescent="0.25">
      <c r="A29" s="47"/>
      <c r="B29" s="64"/>
      <c r="C29" s="48"/>
      <c r="D29" s="48"/>
      <c r="E29" s="48"/>
      <c r="F29" s="48"/>
      <c r="G29" s="48"/>
      <c r="H29" s="48">
        <f t="shared" si="3"/>
        <v>0</v>
      </c>
    </row>
    <row r="30" spans="1:9" hidden="1" x14ac:dyDescent="0.25">
      <c r="A30" s="65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hidden="1" x14ac:dyDescent="0.25">
      <c r="A31" s="47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hidden="1" x14ac:dyDescent="0.25"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A33" s="47"/>
      <c r="C33" s="48"/>
      <c r="D33" s="48"/>
      <c r="E33" s="48"/>
      <c r="F33" s="48"/>
      <c r="G33" s="48"/>
      <c r="H33" s="48">
        <f t="shared" si="3"/>
        <v>0</v>
      </c>
    </row>
    <row r="34" spans="1:8" ht="33" x14ac:dyDescent="0.25">
      <c r="B34" s="76" t="s">
        <v>41</v>
      </c>
      <c r="C34" s="48"/>
      <c r="D34" s="48"/>
      <c r="E34" s="48"/>
      <c r="F34" s="48"/>
      <c r="G34" s="48"/>
      <c r="H34" s="48"/>
    </row>
    <row r="35" spans="1:8" x14ac:dyDescent="0.25">
      <c r="B35" s="75" t="s">
        <v>42</v>
      </c>
      <c r="C35" s="48"/>
      <c r="D35" s="48">
        <v>92</v>
      </c>
      <c r="E35" s="48"/>
      <c r="F35" s="48">
        <v>24.2</v>
      </c>
      <c r="G35" s="48"/>
      <c r="H35" s="48">
        <f>+F35-D35</f>
        <v>-67.8</v>
      </c>
    </row>
    <row r="36" spans="1:8" x14ac:dyDescent="0.25">
      <c r="B36" s="75" t="s">
        <v>43</v>
      </c>
      <c r="C36" s="48"/>
      <c r="D36" s="48">
        <v>92</v>
      </c>
      <c r="E36" s="48"/>
      <c r="F36" s="48">
        <v>26.25</v>
      </c>
      <c r="G36" s="48"/>
      <c r="H36" s="48">
        <f>+F36-D36</f>
        <v>-65.75</v>
      </c>
    </row>
    <row r="37" spans="1:8" x14ac:dyDescent="0.25">
      <c r="B37" s="75" t="s">
        <v>44</v>
      </c>
      <c r="C37" s="48"/>
      <c r="D37" s="48">
        <v>20</v>
      </c>
      <c r="E37" s="48"/>
      <c r="F37" s="48">
        <f>14.18+15</f>
        <v>29.18</v>
      </c>
      <c r="G37" s="48"/>
      <c r="H37" s="48">
        <f>+F37-D37</f>
        <v>9.18</v>
      </c>
    </row>
    <row r="38" spans="1:8" x14ac:dyDescent="0.25">
      <c r="B38" s="75" t="s">
        <v>45</v>
      </c>
      <c r="C38" s="48"/>
      <c r="D38" s="48">
        <v>92</v>
      </c>
      <c r="E38" s="48"/>
      <c r="F38" s="48">
        <v>26.25</v>
      </c>
      <c r="G38" s="48"/>
      <c r="H38" s="48">
        <f>+F38-D38</f>
        <v>-65.75</v>
      </c>
    </row>
    <row r="39" spans="1:8" x14ac:dyDescent="0.25">
      <c r="B39" s="77" t="s">
        <v>46</v>
      </c>
      <c r="C39" s="48"/>
      <c r="D39" s="48">
        <v>92</v>
      </c>
      <c r="E39" s="48"/>
      <c r="F39" s="48">
        <v>26.25</v>
      </c>
      <c r="G39" s="48"/>
      <c r="H39" s="48">
        <f>+F39-D39</f>
        <v>-65.75</v>
      </c>
    </row>
    <row r="40" spans="1:8" x14ac:dyDescent="0.25">
      <c r="B40" s="77"/>
      <c r="C40" s="48"/>
      <c r="D40" s="48"/>
      <c r="E40" s="48"/>
      <c r="F40" s="48"/>
      <c r="G40" s="48"/>
      <c r="H40" s="48"/>
    </row>
    <row r="41" spans="1:8" ht="33" x14ac:dyDescent="0.25">
      <c r="B41" s="76" t="s">
        <v>47</v>
      </c>
      <c r="C41" s="48"/>
      <c r="D41" s="48"/>
      <c r="E41" s="48"/>
      <c r="F41" s="48"/>
      <c r="G41" s="48"/>
      <c r="H41" s="48"/>
    </row>
    <row r="42" spans="1:8" x14ac:dyDescent="0.25">
      <c r="B42" s="78" t="s">
        <v>48</v>
      </c>
      <c r="C42" s="48"/>
      <c r="D42" s="48">
        <v>0</v>
      </c>
      <c r="E42" s="48"/>
      <c r="F42" s="48">
        <v>735.18</v>
      </c>
      <c r="G42" s="48"/>
      <c r="H42" s="48">
        <f>+F42-D42</f>
        <v>735.18</v>
      </c>
    </row>
    <row r="43" spans="1:8" x14ac:dyDescent="0.25">
      <c r="B43" s="78" t="s">
        <v>49</v>
      </c>
      <c r="C43" s="48"/>
      <c r="D43" s="48">
        <v>0</v>
      </c>
      <c r="E43" s="48"/>
      <c r="F43" s="48">
        <v>97.29</v>
      </c>
      <c r="G43" s="48"/>
      <c r="H43" s="48">
        <f>+F43-D43</f>
        <v>97.29</v>
      </c>
    </row>
    <row r="44" spans="1:8" x14ac:dyDescent="0.25">
      <c r="B44" s="77"/>
      <c r="C44" s="48"/>
      <c r="D44" s="48"/>
      <c r="E44" s="48"/>
      <c r="F44" s="48"/>
      <c r="G44" s="48"/>
      <c r="H44" s="48"/>
    </row>
    <row r="45" spans="1:8" x14ac:dyDescent="0.25">
      <c r="C45" s="48"/>
      <c r="D45" s="48"/>
      <c r="E45" s="48"/>
      <c r="F45" s="48"/>
      <c r="G45" s="48"/>
      <c r="H45" s="48">
        <f t="shared" si="3"/>
        <v>0</v>
      </c>
    </row>
    <row r="46" spans="1:8" x14ac:dyDescent="0.25">
      <c r="B46" s="49" t="s">
        <v>29</v>
      </c>
      <c r="H46" s="50">
        <f>SUM(H26:H45)</f>
        <v>576.59999999999991</v>
      </c>
    </row>
    <row r="48" spans="1:8" ht="17.25" thickBot="1" x14ac:dyDescent="0.3">
      <c r="G48" s="7" t="s">
        <v>30</v>
      </c>
      <c r="H48" s="51">
        <f>I21-H46</f>
        <v>-6.5999999999999091</v>
      </c>
    </row>
    <row r="49" spans="2:6" x14ac:dyDescent="0.25">
      <c r="B49" s="52" t="s">
        <v>39</v>
      </c>
      <c r="C49" s="53">
        <f>I12</f>
        <v>-413</v>
      </c>
      <c r="D49" s="54"/>
    </row>
    <row r="50" spans="2:6" x14ac:dyDescent="0.25">
      <c r="B50" s="55" t="s">
        <v>40</v>
      </c>
      <c r="C50" s="74">
        <f>I19</f>
        <v>-983</v>
      </c>
      <c r="D50" s="57"/>
    </row>
    <row r="51" spans="2:6" hidden="1" x14ac:dyDescent="0.25">
      <c r="B51" s="55"/>
      <c r="C51" s="74"/>
      <c r="D51" s="57"/>
    </row>
    <row r="52" spans="2:6" x14ac:dyDescent="0.25">
      <c r="B52" s="58" t="s">
        <v>27</v>
      </c>
      <c r="C52" s="59">
        <f>C49-C50+C51</f>
        <v>570</v>
      </c>
      <c r="D52" s="57"/>
    </row>
    <row r="53" spans="2:6" x14ac:dyDescent="0.25">
      <c r="B53" s="55"/>
      <c r="C53" s="60"/>
      <c r="D53" s="57"/>
      <c r="F53" s="7">
        <f>662-92</f>
        <v>570</v>
      </c>
    </row>
    <row r="54" spans="2:6" x14ac:dyDescent="0.25">
      <c r="B54" s="55" t="s">
        <v>31</v>
      </c>
      <c r="C54" s="59">
        <v>570.26</v>
      </c>
      <c r="D54" s="57"/>
    </row>
    <row r="55" spans="2:6" ht="17.25" thickBot="1" x14ac:dyDescent="0.3">
      <c r="B55" s="61" t="s">
        <v>32</v>
      </c>
      <c r="C55" s="62">
        <f>C54-C52</f>
        <v>0.25999999999999091</v>
      </c>
      <c r="D55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workbookViewId="0">
      <selection activeCell="B33" sqref="B33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35</v>
      </c>
      <c r="I3" s="19">
        <v>44092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 t="s">
        <v>38</v>
      </c>
      <c r="I4" s="23">
        <v>44105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80" t="s">
        <v>8</v>
      </c>
      <c r="B7" s="81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/>
      <c r="D8" s="66">
        <v>107</v>
      </c>
      <c r="E8" s="66"/>
      <c r="F8" s="67"/>
      <c r="G8" s="66"/>
      <c r="H8" s="66"/>
      <c r="I8" s="66">
        <f>C8-D8+E8+F8+G8+H8</f>
        <v>-107</v>
      </c>
    </row>
    <row r="9" spans="1:9" x14ac:dyDescent="0.25">
      <c r="A9" s="34" t="s">
        <v>17</v>
      </c>
      <c r="B9" s="35"/>
      <c r="C9" s="66"/>
      <c r="D9" s="68">
        <v>216</v>
      </c>
      <c r="E9" s="68"/>
      <c r="F9" s="69"/>
      <c r="G9" s="68"/>
      <c r="H9" s="68"/>
      <c r="I9" s="66">
        <f>C9-D9+E9+F9+G9+H9</f>
        <v>-216</v>
      </c>
    </row>
    <row r="10" spans="1:9" x14ac:dyDescent="0.25">
      <c r="A10" s="34" t="s">
        <v>18</v>
      </c>
      <c r="B10" s="35"/>
      <c r="C10" s="66"/>
      <c r="D10" s="68">
        <v>92</v>
      </c>
      <c r="E10" s="68"/>
      <c r="F10" s="69"/>
      <c r="G10" s="68"/>
      <c r="H10" s="68"/>
      <c r="I10" s="66">
        <f>C10-D10+E10+F10+G10+H10</f>
        <v>-92</v>
      </c>
    </row>
    <row r="11" spans="1:9" x14ac:dyDescent="0.25">
      <c r="A11" s="34" t="s">
        <v>19</v>
      </c>
      <c r="B11" s="35"/>
      <c r="C11" s="66"/>
      <c r="D11" s="68">
        <f>92+524</f>
        <v>616</v>
      </c>
      <c r="E11" s="68"/>
      <c r="F11" s="69"/>
      <c r="G11" s="68"/>
      <c r="H11" s="68"/>
      <c r="I11" s="66">
        <f>C11-D11+E11+F11+G11+H11</f>
        <v>-616</v>
      </c>
    </row>
    <row r="12" spans="1:9" x14ac:dyDescent="0.25">
      <c r="A12" s="36"/>
      <c r="B12" s="29" t="s">
        <v>20</v>
      </c>
      <c r="C12" s="70">
        <f t="shared" ref="C12:I12" si="0">SUM(C8:C11)</f>
        <v>0</v>
      </c>
      <c r="D12" s="70">
        <f t="shared" si="0"/>
        <v>1031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-1031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82" t="s">
        <v>21</v>
      </c>
      <c r="B14" s="83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0</v>
      </c>
      <c r="D18" s="68">
        <v>1031</v>
      </c>
      <c r="E18" s="68"/>
      <c r="F18" s="69"/>
      <c r="G18" s="68"/>
      <c r="H18" s="68"/>
      <c r="I18" s="66">
        <f>C18-D18+E18+F18+G18+H18</f>
        <v>-1031</v>
      </c>
    </row>
    <row r="19" spans="1:9" x14ac:dyDescent="0.25">
      <c r="A19" s="36"/>
      <c r="B19" s="29" t="s">
        <v>20</v>
      </c>
      <c r="C19" s="71">
        <f t="shared" ref="C19:I19" si="1">SUM(C15:C18)</f>
        <v>0</v>
      </c>
      <c r="D19" s="71">
        <f t="shared" si="1"/>
        <v>1031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-1031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84" t="s">
        <v>23</v>
      </c>
      <c r="B21" s="85"/>
      <c r="C21" s="72">
        <f t="shared" ref="C21:I21" si="2">+C12-C19</f>
        <v>0</v>
      </c>
      <c r="D21" s="72">
        <f>+D12-D19</f>
        <v>0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6" t="s">
        <v>25</v>
      </c>
      <c r="D24" s="86"/>
      <c r="E24" s="86" t="s">
        <v>26</v>
      </c>
      <c r="F24" s="86"/>
      <c r="G24" s="79" t="s">
        <v>27</v>
      </c>
      <c r="H24" s="79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47"/>
      <c r="B27" s="64"/>
      <c r="C27" s="48"/>
      <c r="D27" s="48"/>
      <c r="E27" s="48"/>
      <c r="F27" s="48"/>
      <c r="G27" s="48"/>
      <c r="H27" s="48">
        <f t="shared" ref="H27:H38" si="3">D27-F27</f>
        <v>0</v>
      </c>
    </row>
    <row r="28" spans="1:9" x14ac:dyDescent="0.25">
      <c r="A28" s="65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47"/>
      <c r="B29" s="64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65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47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A33" s="47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B35" s="64"/>
      <c r="C35" s="48"/>
      <c r="D35" s="48"/>
      <c r="E35" s="48"/>
      <c r="F35" s="48"/>
      <c r="G35" s="48"/>
      <c r="H35" s="48">
        <f>E35-C35</f>
        <v>0</v>
      </c>
    </row>
    <row r="36" spans="1:8" x14ac:dyDescent="0.25">
      <c r="C36" s="48"/>
      <c r="D36" s="48"/>
      <c r="E36" s="48"/>
      <c r="F36" s="48"/>
      <c r="G36" s="48"/>
      <c r="H36" s="48">
        <f t="shared" si="3"/>
        <v>0</v>
      </c>
    </row>
    <row r="37" spans="1:8" x14ac:dyDescent="0.25">
      <c r="B37" s="49" t="s">
        <v>29</v>
      </c>
      <c r="H37" s="50">
        <f>SUM(H26:H36)</f>
        <v>0</v>
      </c>
    </row>
    <row r="38" spans="1:8" x14ac:dyDescent="0.25">
      <c r="H38" s="7">
        <f t="shared" si="3"/>
        <v>0</v>
      </c>
    </row>
    <row r="39" spans="1:8" ht="17.25" thickBot="1" x14ac:dyDescent="0.3">
      <c r="G39" s="7" t="s">
        <v>30</v>
      </c>
      <c r="H39" s="51">
        <f>I21+H37</f>
        <v>0</v>
      </c>
    </row>
    <row r="40" spans="1:8" x14ac:dyDescent="0.25">
      <c r="B40" s="52" t="s">
        <v>36</v>
      </c>
      <c r="C40" s="53">
        <f>I12</f>
        <v>-1031</v>
      </c>
      <c r="D40" s="54"/>
    </row>
    <row r="41" spans="1:8" x14ac:dyDescent="0.25">
      <c r="B41" s="55" t="s">
        <v>37</v>
      </c>
      <c r="C41" s="56">
        <f>I19</f>
        <v>-1031</v>
      </c>
      <c r="D41" s="57"/>
    </row>
    <row r="42" spans="1:8" x14ac:dyDescent="0.25">
      <c r="B42" s="55"/>
      <c r="C42" s="56"/>
      <c r="D42" s="57"/>
    </row>
    <row r="43" spans="1:8" x14ac:dyDescent="0.25">
      <c r="B43" s="58" t="s">
        <v>27</v>
      </c>
      <c r="C43" s="59">
        <f>C40-C41+C42</f>
        <v>0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0.68</v>
      </c>
      <c r="D45" s="57"/>
    </row>
    <row r="46" spans="1:8" ht="17.25" thickBot="1" x14ac:dyDescent="0.3">
      <c r="B46" s="61" t="s">
        <v>32</v>
      </c>
      <c r="C46" s="62">
        <f>C45-C43</f>
        <v>0.68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2018-09-05T05:37:51Z</dcterms:created>
  <dcterms:modified xsi:type="dcterms:W3CDTF">2021-11-04T06:00:28Z</dcterms:modified>
</cp:coreProperties>
</file>