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\OneDrive - Pamilya Accountants Pty Ltd\Superannuation Professionals\Rickard\R &amp; S SF\2021\"/>
    </mc:Choice>
  </mc:AlternateContent>
  <xr:revisionPtr revIDLastSave="0" documentId="13_ncr:1_{2B9AEDFC-4E92-4BD5-A95E-A6E4ECE57E82}" xr6:coauthVersionLast="47" xr6:coauthVersionMax="47" xr10:uidLastSave="{00000000-0000-0000-0000-000000000000}"/>
  <bookViews>
    <workbookView xWindow="28875" yWindow="690" windowWidth="16485" windowHeight="15420" xr2:uid="{C4DC33E8-676D-4359-AEA4-D1278C29C9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H15" i="1" s="1"/>
  <c r="G15" i="1" s="1"/>
  <c r="G4" i="1"/>
  <c r="G5" i="1"/>
  <c r="G9" i="1"/>
  <c r="G10" i="1"/>
  <c r="G11" i="1"/>
  <c r="G3" i="1"/>
  <c r="H4" i="1"/>
  <c r="H5" i="1"/>
  <c r="H6" i="1"/>
  <c r="G6" i="1" s="1"/>
  <c r="H7" i="1"/>
  <c r="G7" i="1" s="1"/>
  <c r="H8" i="1"/>
  <c r="G8" i="1" s="1"/>
  <c r="H9" i="1"/>
  <c r="H10" i="1"/>
  <c r="H11" i="1"/>
  <c r="H12" i="1"/>
  <c r="G12" i="1" s="1"/>
  <c r="H13" i="1"/>
  <c r="G13" i="1" s="1"/>
  <c r="H3" i="1"/>
  <c r="F15" i="1"/>
  <c r="D4" i="1"/>
  <c r="D3" i="1"/>
  <c r="D2" i="1"/>
</calcChain>
</file>

<file path=xl/sharedStrings.xml><?xml version="1.0" encoding="utf-8"?>
<sst xmlns="http://schemas.openxmlformats.org/spreadsheetml/2006/main" count="9" uniqueCount="9">
  <si>
    <t>Super 2021</t>
  </si>
  <si>
    <t>Ross Rickard</t>
  </si>
  <si>
    <t>SGC</t>
  </si>
  <si>
    <t>Salary Sacrifice</t>
  </si>
  <si>
    <t>Simone Rickard</t>
  </si>
  <si>
    <t>Total</t>
  </si>
  <si>
    <t>Ross</t>
  </si>
  <si>
    <t>Simone</t>
  </si>
  <si>
    <t>June o/s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</si>
</sst>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4" fontId="0" fillId="0" borderId="0" xfId="0" applyNumberFormat="1"/>
    <xf numFmtId="0" fontId="2" fillId="2" borderId="0" xfId="0" applyFont="1" applyFill="1" applyBorder="1" applyAlignment="1">
      <alignment horizontal="center"/>
    </xf>
    <xf numFmtId="44" fontId="0" fillId="0" borderId="0" xfId="0" applyNumberFormat="1"/>
    <xf numFmtId="43" fontId="0" fillId="0" borderId="0" xfId="2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35DC-F47F-4A44-A147-D07FAD7F5984}">
  <dimension ref="A1:J15"/>
  <sheetViews>
    <sheetView tabSelected="1" workbookViewId="0">
      <selection activeCell="H10" sqref="H10"/>
    </sheetView>
  </sheetViews>
  <sheetFormatPr defaultRowHeight="15" x14ac:dyDescent="0.25"/>
  <cols>
    <col min="1" max="1" width="13.5703125" bestFit="1" customWidth="1"/>
    <col min="2" max="2" width="14.140625" customWidth="1"/>
    <col min="3" max="3" width="18.42578125" customWidth="1"/>
    <col min="4" max="4" width="11.28515625" bestFit="1" customWidth="1"/>
    <col min="5" max="5" width="9.7109375" bestFit="1" customWidth="1"/>
    <col min="6" max="7" width="10.5703125" bestFit="1" customWidth="1"/>
  </cols>
  <sheetData>
    <row r="1" spans="1:10" x14ac:dyDescent="0.25">
      <c r="A1" s="1" t="s">
        <v>0</v>
      </c>
      <c r="B1" s="1" t="s">
        <v>2</v>
      </c>
      <c r="C1" s="1" t="s">
        <v>3</v>
      </c>
      <c r="D1" s="1" t="s">
        <v>5</v>
      </c>
      <c r="G1" s="5" t="s">
        <v>6</v>
      </c>
      <c r="H1" s="5" t="s">
        <v>7</v>
      </c>
      <c r="J1">
        <v>24200</v>
      </c>
    </row>
    <row r="2" spans="1:10" x14ac:dyDescent="0.25">
      <c r="A2" s="2" t="s">
        <v>1</v>
      </c>
      <c r="B2" s="3">
        <v>19905.98</v>
      </c>
      <c r="C2" s="3">
        <v>5094.01</v>
      </c>
      <c r="D2" s="3">
        <f>SUM(B2:C2)</f>
        <v>24999.989999999998</v>
      </c>
      <c r="E2" s="4">
        <v>44019</v>
      </c>
      <c r="F2">
        <v>1774.92</v>
      </c>
    </row>
    <row r="3" spans="1:10" x14ac:dyDescent="0.25">
      <c r="A3" s="2" t="s">
        <v>4</v>
      </c>
      <c r="B3" s="3">
        <v>3535.17</v>
      </c>
      <c r="C3" s="3"/>
      <c r="D3" s="3">
        <f>SUM(B3:C3)</f>
        <v>3535.17</v>
      </c>
      <c r="E3" s="4">
        <v>44050</v>
      </c>
      <c r="F3">
        <v>3261.75</v>
      </c>
      <c r="G3" s="7">
        <f>+F3-H3</f>
        <v>2967.1525000000001</v>
      </c>
      <c r="H3" s="7">
        <f>+$J$3/12</f>
        <v>294.59750000000003</v>
      </c>
      <c r="J3">
        <f>(37212*0.095)+0.03</f>
        <v>3535.17</v>
      </c>
    </row>
    <row r="4" spans="1:10" x14ac:dyDescent="0.25">
      <c r="A4" s="2"/>
      <c r="B4" s="3"/>
      <c r="C4" s="3"/>
      <c r="D4" s="3">
        <f>SUM(D2:D3)</f>
        <v>28535.159999999996</v>
      </c>
      <c r="E4" s="4">
        <v>44081</v>
      </c>
      <c r="F4">
        <v>2252.6</v>
      </c>
      <c r="G4" s="7">
        <f t="shared" ref="G4:G13" si="0">+F4-H4</f>
        <v>1958.0024999999998</v>
      </c>
      <c r="H4" s="7">
        <f t="shared" ref="H4:H15" si="1">+$J$3/12</f>
        <v>294.59750000000003</v>
      </c>
    </row>
    <row r="5" spans="1:10" x14ac:dyDescent="0.25">
      <c r="E5" s="4">
        <v>44111</v>
      </c>
      <c r="F5">
        <v>2213.56</v>
      </c>
      <c r="G5" s="7">
        <f t="shared" si="0"/>
        <v>1918.9624999999999</v>
      </c>
      <c r="H5" s="7">
        <f t="shared" si="1"/>
        <v>294.59750000000003</v>
      </c>
    </row>
    <row r="6" spans="1:10" x14ac:dyDescent="0.25">
      <c r="E6" s="4">
        <v>44141</v>
      </c>
      <c r="F6">
        <v>2211.5300000000002</v>
      </c>
      <c r="G6" s="7">
        <f t="shared" si="0"/>
        <v>1916.9325000000001</v>
      </c>
      <c r="H6" s="7">
        <f t="shared" si="1"/>
        <v>294.59750000000003</v>
      </c>
    </row>
    <row r="7" spans="1:10" x14ac:dyDescent="0.25">
      <c r="E7" s="4">
        <v>44172</v>
      </c>
      <c r="F7">
        <v>2213.56</v>
      </c>
      <c r="G7" s="7">
        <f t="shared" si="0"/>
        <v>1918.9624999999999</v>
      </c>
      <c r="H7" s="7">
        <f t="shared" si="1"/>
        <v>294.59750000000003</v>
      </c>
    </row>
    <row r="8" spans="1:10" x14ac:dyDescent="0.25">
      <c r="E8" s="4">
        <v>44204</v>
      </c>
      <c r="F8">
        <v>2213.56</v>
      </c>
      <c r="G8" s="7">
        <f t="shared" si="0"/>
        <v>1918.9624999999999</v>
      </c>
      <c r="H8" s="7">
        <f t="shared" si="1"/>
        <v>294.59750000000003</v>
      </c>
    </row>
    <row r="9" spans="1:10" x14ac:dyDescent="0.25">
      <c r="E9" s="4">
        <v>44232</v>
      </c>
      <c r="F9">
        <v>3249.09</v>
      </c>
      <c r="G9" s="7">
        <f t="shared" si="0"/>
        <v>2954.4925000000003</v>
      </c>
      <c r="H9" s="7">
        <f t="shared" si="1"/>
        <v>294.59750000000003</v>
      </c>
    </row>
    <row r="10" spans="1:10" x14ac:dyDescent="0.25">
      <c r="E10" s="4">
        <v>44260</v>
      </c>
      <c r="F10">
        <v>2230.4</v>
      </c>
      <c r="G10" s="7">
        <f t="shared" si="0"/>
        <v>1935.8025</v>
      </c>
      <c r="H10" s="7">
        <f t="shared" si="1"/>
        <v>294.59750000000003</v>
      </c>
    </row>
    <row r="11" spans="1:10" x14ac:dyDescent="0.25">
      <c r="E11" s="4">
        <v>44295</v>
      </c>
      <c r="F11">
        <v>2155.8200000000002</v>
      </c>
      <c r="G11" s="7">
        <f t="shared" si="0"/>
        <v>1861.2225000000001</v>
      </c>
      <c r="H11" s="7">
        <f t="shared" si="1"/>
        <v>294.59750000000003</v>
      </c>
    </row>
    <row r="12" spans="1:10" x14ac:dyDescent="0.25">
      <c r="E12" s="4">
        <v>44323</v>
      </c>
      <c r="F12">
        <v>2203.88</v>
      </c>
      <c r="G12" s="7">
        <f t="shared" si="0"/>
        <v>1909.2825</v>
      </c>
      <c r="H12" s="7">
        <f t="shared" si="1"/>
        <v>294.59750000000003</v>
      </c>
    </row>
    <row r="13" spans="1:10" x14ac:dyDescent="0.25">
      <c r="E13" s="4">
        <v>44354</v>
      </c>
      <c r="F13">
        <v>2196.89</v>
      </c>
      <c r="G13" s="7">
        <f t="shared" si="0"/>
        <v>1902.2924999999998</v>
      </c>
      <c r="H13" s="7">
        <f t="shared" si="1"/>
        <v>294.59750000000003</v>
      </c>
    </row>
    <row r="14" spans="1:10" x14ac:dyDescent="0.25">
      <c r="G14" s="7"/>
      <c r="H14" s="7"/>
    </row>
    <row r="15" spans="1:10" x14ac:dyDescent="0.25">
      <c r="E15" t="s">
        <v>8</v>
      </c>
      <c r="F15" s="6">
        <f>D4-SUM(F3:F13)</f>
        <v>2132.5199999999932</v>
      </c>
      <c r="G15" s="7">
        <f>+F15-H15</f>
        <v>1837.9224999999931</v>
      </c>
      <c r="H15" s="7">
        <f t="shared" si="1"/>
        <v>294.59750000000003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Racquel Fraser</dc:creator>
  <cp:lastModifiedBy>Michelle Gargar</cp:lastModifiedBy>
  <dcterms:created xsi:type="dcterms:W3CDTF">2022-03-11T01:37:32Z</dcterms:created>
  <dcterms:modified xsi:type="dcterms:W3CDTF">2022-03-11T07:47:29Z</dcterms:modified>
</cp:coreProperties>
</file>